
<file path=[Content_Types].xml><?xml version="1.0" encoding="utf-8"?>
<Types xmlns="http://schemas.openxmlformats.org/package/2006/content-types">
  <Override PartName="/xl/externalLinks/externalLink69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74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70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9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0.xml" ContentType="application/vnd.openxmlformats-officedocument.spreadsheetml.externalLink+xml"/>
  <Override PartName="/xl/drawings/drawing1.xml" ContentType="application/vnd.openxmlformats-officedocument.drawing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8755" windowHeight="12330"/>
  </bookViews>
  <sheets>
    <sheet name="New Mod. CE Prev 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" hidden="1">{#N/A,#N/A,FALSE,"B1";#N/A,#N/A,FALSE,"B2";#N/A,#N/A,FALSE,"B3";#N/A,#N/A,FALSE,"A4";#N/A,#N/A,FALSE,"A3";#N/A,#N/A,FALSE,"A2";#N/A,#N/A,FALSE,"A1";#N/A,#N/A,FALSE,"Indice"}</definedName>
    <definedName name="________________Irc05">#REF!</definedName>
    <definedName name="_______________Irc05">#REF!</definedName>
    <definedName name="______________Irc05">#REF!</definedName>
    <definedName name="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_xlnm._FilterDatabase">NA()</definedName>
    <definedName name="___xlnm._FilterDatabase_8">NA()</definedName>
    <definedName name="__Irc05">#REF!</definedName>
    <definedName name="__xlnm._FilterDatabase">NA()</definedName>
    <definedName name="__xlnm._FilterDatabase_8">NA()</definedName>
    <definedName name="__xlnm.Print_Area">#REF!</definedName>
    <definedName name="__xlnm.Print_Area_6">"$#RIF!.$B$1:$D$404"</definedName>
    <definedName name="__xlnm.Print_Titles_6">"$#RIF!.$A$1:$AMF$3"</definedName>
    <definedName name="__xlnm__FilterDatabase">NA()</definedName>
    <definedName name="__xlnm_Print_Area_6">"$#RIF!.$B$1:$D$404"</definedName>
    <definedName name="__xlnm_Print_Titles_6">"$#RIF!.$A$1:$AMF$3"</definedName>
    <definedName name="_1_Excel_BuiltIn_Print_Area_4_1_1">#REF!</definedName>
    <definedName name="_10_Excel_BuiltIn_Print_Area_5_1_1">'[2]Confronto con IV Trimestre 2007'!#REF!</definedName>
    <definedName name="_10FlussoC2003___Totale_quantita_2_1">#REF!</definedName>
    <definedName name="_11irappu04_1_1">#REF!</definedName>
    <definedName name="_12irappu04_2_1">#REF!</definedName>
    <definedName name="_13Maggio_2002_1_1">#REF!</definedName>
    <definedName name="_14Maggio_2002_2_1">#REF!</definedName>
    <definedName name="_15Excel_BuiltIn_Print_Area_4_1_1">'[2]Confronto con I Trimestre 2007'!#REF!</definedName>
    <definedName name="_15Marzo_2002_1_1">#REF!</definedName>
    <definedName name="_16Marzo_2002_2_1">#REF!</definedName>
    <definedName name="_17pop_0_1_1">#REF!</definedName>
    <definedName name="_18pop_0_2_1">#REF!</definedName>
    <definedName name="_19pop_1_4_1_1">#REF!</definedName>
    <definedName name="_1A_VAL_2_1_1">[3]VALORI!#REF!</definedName>
    <definedName name="_2_Excel_BuiltIn_Print_Area_4_1_1">'[4]Confronto con I Trimestre 2007'!#REF!</definedName>
    <definedName name="_2_Excel_BuiltIn_Print_Area_5_1_1">#REF!</definedName>
    <definedName name="_20Excel_BuiltIn_Print_Area_5_1_1">'[2]Confronto con IV Trimestre 2007'!#REF!</definedName>
    <definedName name="_20pop_1_4_2_1">#REF!</definedName>
    <definedName name="_21pop_15_24_1_1">#REF!</definedName>
    <definedName name="_22pop_15_24_2_1">#REF!</definedName>
    <definedName name="_23pop_15_24_F_1_1">#REF!</definedName>
    <definedName name="_24pop_15_24_F_2_1">#REF!</definedName>
    <definedName name="_25pop_15_24_M_1_1">#REF!</definedName>
    <definedName name="_26pop_15_24_M_2_1">#REF!</definedName>
    <definedName name="_27pop_25_44_1_1">#REF!</definedName>
    <definedName name="_28pop_25_44_2_1">#REF!</definedName>
    <definedName name="_29pop_25_44_F_1_1">#REF!</definedName>
    <definedName name="_2Aprile_2002_1_1">#REF!</definedName>
    <definedName name="_3_RICOVERATI">[5]RICOVERATI!$A$1:$C$34</definedName>
    <definedName name="_30pop_25_44_F_2_1">#REF!</definedName>
    <definedName name="_31pop_25_44_M_1_1">#REF!</definedName>
    <definedName name="_32pop_25_44_M_2_1">#REF!</definedName>
    <definedName name="_33pop_45_64_1_1">#REF!</definedName>
    <definedName name="_34pop_45_64_2_1">#REF!</definedName>
    <definedName name="_35pop_5_14_1_1">#REF!</definedName>
    <definedName name="_36pop_5_14_2_1">#REF!</definedName>
    <definedName name="_37pop_65_74_1_1">#REF!</definedName>
    <definedName name="_38pop_65_74_2_1">#REF!</definedName>
    <definedName name="_39pop_over_75_1_1">#REF!</definedName>
    <definedName name="_3Aprile_2002_2_1">#REF!</definedName>
    <definedName name="_3Excel_BuiltIn_Print_Area_4_1_1">#REF!</definedName>
    <definedName name="_4_Excel_BuiltIn_Print_Area_5_1_1">'[4]Confronto con IV Trimestre 2007'!#REF!</definedName>
    <definedName name="_40pop_over_75_2_1">#REF!</definedName>
    <definedName name="_41Query_1_1">#REF!</definedName>
    <definedName name="_42Query_2_1">#REF!</definedName>
    <definedName name="_43Struttura_Lea_1_1">#REF!</definedName>
    <definedName name="_44Struttura_Lea_2_1">#REF!</definedName>
    <definedName name="_45Tab_Comuni_1_1">#REF!</definedName>
    <definedName name="_46Tab_Comuni_2_1">#REF!</definedName>
    <definedName name="_47terr2005_1_1">#REF!</definedName>
    <definedName name="_48terr2005_2_1">#REF!</definedName>
    <definedName name="_49tipo2_1_1">#REF!</definedName>
    <definedName name="_4B_VAL_2_1_1">[3]VALORI!#REF!</definedName>
    <definedName name="_4Excel_BuiltIn_Print_Area_5_1_1">#REF!</definedName>
    <definedName name="_5_Excel_BuiltIn_Print_Area_4_1_1">'[2]Confronto con I Trimestre 2007'!#REF!</definedName>
    <definedName name="_50tipo2_2_1">#REF!</definedName>
    <definedName name="_5CE___Riepilogo_in_riga_1_1">#REF!</definedName>
    <definedName name="_6CE___Riepilogo_in_riga_2_1">#REF!</definedName>
    <definedName name="_6Excel_BuiltIn_Print_Area_4_1_1">'[4]Confronto con I Trimestre 2007'!#REF!</definedName>
    <definedName name="_7Febbraio_2002_1_1">#REF!</definedName>
    <definedName name="_8Excel_BuiltIn_Print_Area_5_1_1">'[4]Confronto con IV Trimestre 2007'!#REF!</definedName>
    <definedName name="_8Febbraio_2002_2_1">#REF!</definedName>
    <definedName name="_9FlussoC2003___Totale_quantita_1_1">#REF!</definedName>
    <definedName name="_D74493">#REF!</definedName>
    <definedName name="_DCF2">#REF!</definedName>
    <definedName name="_esx1">[6]setup!$B$14</definedName>
    <definedName name="_esx2">[6]setup!$B$13</definedName>
    <definedName name="_esx3">[6]setup!$B$12</definedName>
    <definedName name="_esx4">[6]setup!$B$11</definedName>
    <definedName name="_ESX5">[6]setup!$B$16</definedName>
    <definedName name="_Irc05">#REF!</definedName>
    <definedName name="_vf1">[6]setup!$B$9</definedName>
    <definedName name="_vf2">[6]setup!$B$8</definedName>
    <definedName name="_vf3">[6]setup!$B$7</definedName>
    <definedName name="a">'[7]TABELLE CALCOLO'!$CW$5:$CW$25</definedName>
    <definedName name="A___Dati_Anagrafici_Query">#REF!</definedName>
    <definedName name="a_8">'[8]TABELLE CALCOLO'!$CW$5:$CW$25</definedName>
    <definedName name="A_FK_31c">[9]VALORI!$C$45</definedName>
    <definedName name="A_infantile">'[7]TABELLE CALCOLO'!$CW$5:$CW$25</definedName>
    <definedName name="A_infantile_8">'[8]TABELLE CALCOLO'!$CW$5:$CW$25</definedName>
    <definedName name="A_infantile_pesi">'[7]TABELLE CALCOLO'!$CU$5:$CU$25</definedName>
    <definedName name="A_infantile_pesi_8">'[8]TABELLE CALCOLO'!$CU$5:$CU$25</definedName>
    <definedName name="A_KF_1">[7]VALORI!$C$13</definedName>
    <definedName name="A_KF_1_8">[8]VALORI!$C$13</definedName>
    <definedName name="A_KF_10">[7]VALORI!$C$14</definedName>
    <definedName name="A_KF_10_8">[8]VALORI!$C$14</definedName>
    <definedName name="A_KF_11">[7]VALORI!$C$15</definedName>
    <definedName name="A_KF_11_8">[8]VALORI!$C$15</definedName>
    <definedName name="A_KF_12">[7]VALORI!$C$16</definedName>
    <definedName name="A_KF_12_8">[8]VALORI!$C$16</definedName>
    <definedName name="A_KF_2">[7]VALORI!$C$20</definedName>
    <definedName name="A_KF_2_8">[8]VALORI!$C$20</definedName>
    <definedName name="A_KF_21">[7]VALORI!$C$21</definedName>
    <definedName name="A_KF_21_8">[8]VALORI!$C$21</definedName>
    <definedName name="A_KF_22">[7]VALORI!$C$25</definedName>
    <definedName name="A_KF_22_8">[8]VALORI!$C$25</definedName>
    <definedName name="A_KF_220">[7]VALORI!$C$26</definedName>
    <definedName name="A_KF_220_8">[8]VALORI!$C$26</definedName>
    <definedName name="A_KF_221">[7]VALORI!$C$30</definedName>
    <definedName name="A_KF_221_8">[8]VALORI!$C$30</definedName>
    <definedName name="A_KF_2211">[7]VALORI!$C$29</definedName>
    <definedName name="A_KF_2211_8">[8]VALORI!$C$29</definedName>
    <definedName name="A_KF_222">[7]VALORI!$C$32</definedName>
    <definedName name="A_KF_222_8">[8]VALORI!$C$32</definedName>
    <definedName name="A_KF_223">[7]VALORI!$C$31</definedName>
    <definedName name="A_KF_223_8">[8]VALORI!$C$31</definedName>
    <definedName name="A_KF_224">[7]VALORI!$C$33</definedName>
    <definedName name="A_KF_224_8">[8]VALORI!$C$33</definedName>
    <definedName name="A_KF_23">[7]VALORI!$C$22</definedName>
    <definedName name="A_KF_23_8">[8]VALORI!$C$22</definedName>
    <definedName name="A_KF_23C">[7]VALORI!$C$24</definedName>
    <definedName name="A_KF_23C_8">[8]VALORI!$C$24</definedName>
    <definedName name="A_KF_24">[7]VALORI!$C$35</definedName>
    <definedName name="A_KF_24_8">[8]VALORI!$C$35</definedName>
    <definedName name="A_KF_2411">[7]VALORI!$C$34</definedName>
    <definedName name="A_KF_2411_8">[8]VALORI!$C$34</definedName>
    <definedName name="A_KF_25">[7]VALORI!$C$36</definedName>
    <definedName name="A_KF_25_8">[8]VALORI!$C$36</definedName>
    <definedName name="A_KF_26">[7]VALORI!$C$37</definedName>
    <definedName name="A_KF_26_8">[8]VALORI!$C$37</definedName>
    <definedName name="A_KF_26C">[7]VALORI!$C$39</definedName>
    <definedName name="A_KF_26C_8">[8]VALORI!$C$39</definedName>
    <definedName name="A_KF_31">[7]VALORI!$C$43</definedName>
    <definedName name="A_KF_31_8">[8]VALORI!$C$43</definedName>
    <definedName name="A_KF_31C">[7]VALORI!$C$45</definedName>
    <definedName name="A_KF_31C_8">[8]VALORI!$C$45</definedName>
    <definedName name="A_KF_32">[7]VALORI!$C$47</definedName>
    <definedName name="A_KF_32_8">[8]VALORI!$C$47</definedName>
    <definedName name="A_KF_320">[7]VALORI!$C$48</definedName>
    <definedName name="A_KF_320_8">[8]VALORI!$C$48</definedName>
    <definedName name="A_KF_321">[7]VALORI!$C$49</definedName>
    <definedName name="A_KF_321_8">[8]VALORI!$C$49</definedName>
    <definedName name="A_KF_3211">[7]VALORI!$C$52</definedName>
    <definedName name="A_KF_3211_8">[8]VALORI!$C$52</definedName>
    <definedName name="A_KF_3212">[7]VALORI!$C$55</definedName>
    <definedName name="A_KF_3212_8">[8]VALORI!$C$55</definedName>
    <definedName name="A_KF_3213">[7]VALORI!$C$58</definedName>
    <definedName name="A_KF_3213_8">[8]VALORI!$C$58</definedName>
    <definedName name="A_KF_32C1">[7]VALORI!$C$51</definedName>
    <definedName name="A_KF_32C1_8">[8]VALORI!$C$51</definedName>
    <definedName name="A_KF_32C2">[7]VALORI!$C$54</definedName>
    <definedName name="A_KF_32C2_8">[8]VALORI!$C$54</definedName>
    <definedName name="A_KF_32C3">[7]VALORI!$C$57</definedName>
    <definedName name="A_KF_32C3_8">[8]VALORI!$C$57</definedName>
    <definedName name="A_KF_F_pop_25_44_F">[7]VALORI!$C$81</definedName>
    <definedName name="A_KF_F_pop_25_44_F_8">[8]VALORI!$C$81</definedName>
    <definedName name="a_ks_224">[9]VALORI!$C$33</definedName>
    <definedName name="A_Perc_farma">'[7]TABELLE CALCOLO'!$FA$5:$FA$25</definedName>
    <definedName name="A_Perc_farma_8">'[8]TABELLE CALCOLO'!$FA$5:$FA$25</definedName>
    <definedName name="A_perinatale">'[7]TABELLE CALCOLO'!$CV$5:$CV$25</definedName>
    <definedName name="A_perinatale_8">'[8]TABELLE CALCOLO'!$CV$5:$CV$25</definedName>
    <definedName name="A_perinatale_pesi">'[7]TABELLE CALCOLO'!$CT$5:$CT$25</definedName>
    <definedName name="A_perinatale_pesi_8">'[8]TABELLE CALCOLO'!$CT$5:$CT$25</definedName>
    <definedName name="A_pop_0_14">'[7]TABELLE CALCOLO'!$F$5:$F$25</definedName>
    <definedName name="A_pop_0_14_8">'[8]TABELLE CALCOLO'!$F$5:$F$25</definedName>
    <definedName name="A_pop_superf">'[7]TABELLE CALCOLO'!$Q$5:$Q$25</definedName>
    <definedName name="A_pop_superf_8">'[8]TABELLE CALCOLO'!$Q$5:$Q$25</definedName>
    <definedName name="A_pop_TOT">'[7]TABELLE CALCOLO'!$K$5:$K$25</definedName>
    <definedName name="A_pop_TOT_8">'[8]TABELLE CALCOLO'!$K$5:$K$25</definedName>
    <definedName name="A_popDip">'[7]TABELLE CALCOLO'!$CF$5:$CF$25</definedName>
    <definedName name="A_popDip_8">'[8]TABELLE CALCOLO'!$CF$5:$CF$25</definedName>
    <definedName name="A_popDist">'[7]TABELLE CALCOLO'!$BB$5:$BB$25</definedName>
    <definedName name="A_popDist_8">'[8]TABELLE CALCOLO'!$BB$5:$BB$25</definedName>
    <definedName name="A_popfarma">'[7]TABELLE CALCOLO'!$M$5:$M$25</definedName>
    <definedName name="A_popfarma_8">'[8]TABELLE CALCOLO'!$M$5:$M$25</definedName>
    <definedName name="A_poposped">'[7]TABELLE CALCOLO'!$B$5:$B$25</definedName>
    <definedName name="A_poposped_8">'[8]TABELLE CALCOLO'!$B$5:$B$25</definedName>
    <definedName name="A_poposped_abb">'[7]TABELLE CALCOLO'!$D$5:$D$25</definedName>
    <definedName name="A_poposped_abb_8">'[8]TABELLE CALCOLO'!$D$5:$D$25</definedName>
    <definedName name="A_poposped_over65">'[7]TABELLE CALCOLO'!$C$5:$C$25</definedName>
    <definedName name="A_poposped_over65_8">'[8]TABELLE CALCOLO'!$C$5:$C$25</definedName>
    <definedName name="A_popriab">'[7]TABELLE CALCOLO'!$BV$5:$BV$25</definedName>
    <definedName name="A_popriab_8">'[8]TABELLE CALCOLO'!$BV$5:$BV$25</definedName>
    <definedName name="A_popSalM">'[7]TABELLE CALCOLO'!$BL$5:$BL$25</definedName>
    <definedName name="A_popSalM_8">'[8]TABELLE CALCOLO'!$BL$5:$BL$25</definedName>
    <definedName name="A_popspec">'[7]TABELLE CALCOLO'!$O$5:$O$25</definedName>
    <definedName name="A_popspec_8">'[8]TABELLE CALCOLO'!$O$5:$O$25</definedName>
    <definedName name="A_VAL_2">[10]VALORI!#REF!</definedName>
    <definedName name="A_VAL_2_1">[11]VALORI!#REF!</definedName>
    <definedName name="A_VAL_2_1_1">NA()</definedName>
    <definedName name="A_VAL_2_1_2">NA()</definedName>
    <definedName name="A_VAL_2_1_3">NA()</definedName>
    <definedName name="A_VAL_2_1_4">[3]VALORI!#REF!</definedName>
    <definedName name="A_VAL_2_2">[11]VALORI!#REF!</definedName>
    <definedName name="A_VAL_2_2_1">NA()</definedName>
    <definedName name="A_VAL_2_2_2">NA()</definedName>
    <definedName name="A_VAL_2_2_3">NA()</definedName>
    <definedName name="A_VAL_2_2_4">[3]VALORI!#REF!</definedName>
    <definedName name="A_VAL_2_3">NA()</definedName>
    <definedName name="A_VAL_2_4">NA()</definedName>
    <definedName name="A_VAL_2_5">NA()</definedName>
    <definedName name="A_VAL_2_6">[3]VALORI!#REF!</definedName>
    <definedName name="A_VAL_2_8">[12]VALORI!#REF!</definedName>
    <definedName name="A_VAL_3">[7]VALORI!$C$8</definedName>
    <definedName name="A_VAL_3_8">[8]VALORI!$C$8</definedName>
    <definedName name="A_VAL_4">[7]VALORI!$C$9</definedName>
    <definedName name="A_VAL_4_8">[8]VALORI!$C$9</definedName>
    <definedName name="A_VAL_5">[7]VALORI!$C$10</definedName>
    <definedName name="A_VAL_5_8">[8]VALORI!$C$10</definedName>
    <definedName name="a3req">[13]VALORI!$C$29</definedName>
    <definedName name="aa" hidden="1">{#N/A,#N/A,FALSE,"B1";#N/A,#N/A,FALSE,"B2";#N/A,#N/A,FALSE,"B3";#N/A,#N/A,FALSE,"A4";#N/A,#N/A,FALSE,"A3";#N/A,#N/A,FALSE,"A2";#N/A,#N/A,FALSE,"A1";#N/A,#N/A,FALSE,"Indice"}</definedName>
    <definedName name="aaa" hidden="1">{#N/A,#N/A,FALSE,"B3";#N/A,#N/A,FALSE,"B2";#N/A,#N/A,FALSE,"B1"}</definedName>
    <definedName name="aaaa">'[2]Confronto con I Trimestre 2007'!#REF!</definedName>
    <definedName name="aaaaa">[14]VALORI!#REF!</definedName>
    <definedName name="aaaaaa" hidden="1">[15]Bloomberg!#REF!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">'[16]Confronto con I Trimestre 2007'!#REF!</definedName>
    <definedName name="aaaaaaaaaaa">#REF!</definedName>
    <definedName name="aaaaaaaaaaaaaa">[17]!aaaaaaaaaaaaaa</definedName>
    <definedName name="aaaaaaaaaaaaaaa">[18]VALORI!#REF!</definedName>
    <definedName name="Aalsl">#REF!</definedName>
    <definedName name="Aalslslsas">#REF!</definedName>
    <definedName name="Accessi_per_SINGOLO_MESE">[19]Accessi_per_SINGOLO_MESE!$A$1:$D$40</definedName>
    <definedName name="Acqmagg">#REF!</definedName>
    <definedName name="Acqmin">#REF!</definedName>
    <definedName name="AdIrcss00">'[20]Quadro tendenziale 28-6-2005'!#REF!</definedName>
    <definedName name="AdIrcss01">'[20]Quadro tendenziale 28-6-2005'!#REF!</definedName>
    <definedName name="AdIrcss02">'[20]Quadro tendenziale 28-6-2005'!#REF!</definedName>
    <definedName name="AdIrcss03">'[20]Quadro tendenziale 28-6-2005'!#REF!</definedName>
    <definedName name="AdIrcss04">'[20]Quadro tendenziale 28-6-2005'!#REF!</definedName>
    <definedName name="AdIrcss05">'[20]Quadro tendenziale 28-6-2005'!#REF!</definedName>
    <definedName name="AdIrcss06">'[20]Quadro tendenziale 28-6-2005'!#REF!</definedName>
    <definedName name="AdIrcss07">'[20]Quadro tendenziale 28-6-2005'!#REF!</definedName>
    <definedName name="AGGREGATI">[21]appoggio!$H$3:$H$84</definedName>
    <definedName name="Aggregato_new">[21]appoggio!$B$3:$B$66</definedName>
    <definedName name="AggregatoCE">[21]appoggio!$A$2:$A$61</definedName>
    <definedName name="All">#REF!</definedName>
    <definedName name="Allegato">#REF!</definedName>
    <definedName name="ALLEGATO_DESCR">#REF!</definedName>
    <definedName name="ALLEGATO_NUM">#REF!</definedName>
    <definedName name="allegato_nume">#REF!</definedName>
    <definedName name="Allegato_tipo">#REF!</definedName>
    <definedName name="Altre_Informaz">#REF!</definedName>
    <definedName name="Altri_fondi">#REF!</definedName>
    <definedName name="amama" hidden="1">{#N/A,#N/A,FALSE,"B3";#N/A,#N/A,FALSE,"B2";#N/A,#N/A,FALSE,"B1"}</definedName>
    <definedName name="Amort">[22]FixAss!$C$25:$AR$25</definedName>
    <definedName name="ana_drg">#REF!</definedName>
    <definedName name="ANAL_ECON">[23]AN_ECON!$F$3:$N$38</definedName>
    <definedName name="ANAL_PATR">[23]AN_PATR!$A$3:$N$59</definedName>
    <definedName name="Analisi_Racc.">#REF!</definedName>
    <definedName name="Anca_Ginocchio">'[24]Anagrafica Protesi 09'!$A$37:$A$97</definedName>
    <definedName name="Andamenti">#REF!</definedName>
    <definedName name="anno_c">[6]setup!$B$1</definedName>
    <definedName name="AnnoX">[6]setup!$B$6</definedName>
    <definedName name="AnnoX1">[6]setup!$B$5</definedName>
    <definedName name="AnnoX2">[6]setup!$B$4</definedName>
    <definedName name="Annox3">[6]setup!$B$3</definedName>
    <definedName name="AnnoX4">[6]setup!$B$2</definedName>
    <definedName name="appog">'[25]pvt_CE_2013-2015'!$O$4:$O$10</definedName>
    <definedName name="Aprile_2002">#REF!</definedName>
    <definedName name="Aprile_2002_1">#REF!</definedName>
    <definedName name="Aprile_2002_1_1">"#REF!"</definedName>
    <definedName name="Aprile_2002_1_11">"#REF!"</definedName>
    <definedName name="Aprile_2002_1_2">"#REF!"</definedName>
    <definedName name="Aprile_2002_1_3">"#REF!"</definedName>
    <definedName name="Aprile_2002_1_4">#REF!</definedName>
    <definedName name="Aprile_2002_1_8">"#REF!"</definedName>
    <definedName name="Aprile_2002_11">"#REF!"</definedName>
    <definedName name="Aprile_2002_2">#REF!</definedName>
    <definedName name="Aprile_2002_2_1">"#REF!"</definedName>
    <definedName name="Aprile_2002_2_11">"#REF!"</definedName>
    <definedName name="Aprile_2002_2_2">"#REF!"</definedName>
    <definedName name="Aprile_2002_2_3">"#REF!"</definedName>
    <definedName name="Aprile_2002_2_4">#REF!</definedName>
    <definedName name="Aprile_2002_2_8">"#REF!"</definedName>
    <definedName name="Aprile_2002_3">#REF!</definedName>
    <definedName name="Aprile_2002_4">"#REF!"</definedName>
    <definedName name="Aprile_2002_5">"#REF!"</definedName>
    <definedName name="Aprile_2002_6">#REF!</definedName>
    <definedName name="Aprile_2002_8">#REF!</definedName>
    <definedName name="ARAER">[13]VALORI!$C$26</definedName>
    <definedName name="Area_DB">#REF!</definedName>
    <definedName name="_xlnm.Print_Area" localSheetId="0">'New Mod. CE Prev 2020'!$B$1:$H$560</definedName>
    <definedName name="_xlnm.Print_Area">#REF!</definedName>
    <definedName name="areastampa">#REF!</definedName>
    <definedName name="ASS">#REF!</definedName>
    <definedName name="ASSUNZIONI_CE">#REF!</definedName>
    <definedName name="ASSUNZIONISP">#REF!</definedName>
    <definedName name="attività">[26]Conv.!$A$1:$A$4</definedName>
    <definedName name="ATTIVO">#REF!</definedName>
    <definedName name="ATTIVO_CIRCOLANTE">#REF!</definedName>
    <definedName name="Attualizz">#REF!</definedName>
    <definedName name="azienda">[21]aziende!$A$1:$A$20</definedName>
    <definedName name="Azienda3">#REF!</definedName>
    <definedName name="Aziende">[27]Dati!$A$4:$H$22</definedName>
    <definedName name="azzx">#REF!</definedName>
    <definedName name="b" hidden="1">{#N/A,#N/A,FALSE,"B3";#N/A,#N/A,FALSE,"B2";#N/A,#N/A,FALSE,"B1"}</definedName>
    <definedName name="B_VAL_2">[10]VALORI!#REF!</definedName>
    <definedName name="B_VAL_2_1">[11]VALORI!#REF!</definedName>
    <definedName name="B_VAL_2_1_1">NA()</definedName>
    <definedName name="B_VAL_2_1_2">NA()</definedName>
    <definedName name="B_VAL_2_1_3">NA()</definedName>
    <definedName name="B_VAL_2_1_4">[3]VALORI!#REF!</definedName>
    <definedName name="B_VAL_2_11">NA()</definedName>
    <definedName name="B_VAL_2_2">[11]VALORI!#REF!</definedName>
    <definedName name="B_VAL_2_2_1">NA()</definedName>
    <definedName name="B_VAL_2_2_2">NA()</definedName>
    <definedName name="B_VAL_2_2_3">NA()</definedName>
    <definedName name="B_VAL_2_2_4">[3]VALORI!#REF!</definedName>
    <definedName name="B_VAL_2_3">NA()</definedName>
    <definedName name="B_VAL_2_4">NA()</definedName>
    <definedName name="B_VAL_2_5">NA()</definedName>
    <definedName name="B_VAL_2_6">[3]VALORI!#REF!</definedName>
    <definedName name="B_VAL_2_8">[12]VALORI!#REF!</definedName>
    <definedName name="Base_PPT" hidden="1">[15]Bloomberg!#REF!</definedName>
    <definedName name="BaseDati">#REF!</definedName>
    <definedName name="bb" hidden="1">{#N/A,#N/A,FALSE,"Indice"}</definedName>
    <definedName name="bbb">#REF!</definedName>
    <definedName name="bbbbb">#REF!</definedName>
    <definedName name="bg" hidden="1">{#N/A,#N/A,FALSE,"A4";#N/A,#N/A,FALSE,"A3";#N/A,#N/A,FALSE,"A2";#N/A,#N/A,FALSE,"A1"}</definedName>
    <definedName name="BLPB1" hidden="1">[28]Bloomberg!#REF!</definedName>
    <definedName name="bnmbm" hidden="1">{#N/A,#N/A,TRUE,"Main Issues";#N/A,#N/A,TRUE,"Income statement ($)"}</definedName>
    <definedName name="BO">#REF!</definedName>
    <definedName name="BVCSA">#REF!</definedName>
    <definedName name="CAMPI">[29]appoggio!$B$1:$AD$1</definedName>
    <definedName name="Cap_Soc.">#REF!</definedName>
    <definedName name="CapexInt">[22]FixAss!$C$22:$AR$22</definedName>
    <definedName name="CapexSh">[22]FixAss!$C$38:$AR$38</definedName>
    <definedName name="CapexT">[22]FixAss!$C$6:$AR$6</definedName>
    <definedName name="Capitale_circolante">#REF!</definedName>
    <definedName name="capitoli">#REF!</definedName>
    <definedName name="causa">NA()</definedName>
    <definedName name="cc" hidden="1">{#N/A,#N/A,FALSE,"Indice"}</definedName>
    <definedName name="cd" hidden="1">{#N/A,#N/A,FALSE,"Indice"}</definedName>
    <definedName name="ce">#REF!</definedName>
    <definedName name="CE___Riepilogo_in_riga">#REF!</definedName>
    <definedName name="CE___Riepilogo_in_riga_1">#REF!</definedName>
    <definedName name="CE___Riepilogo_in_riga_1_1">"#REF!"</definedName>
    <definedName name="CE___Riepilogo_in_riga_1_11">"#REF!"</definedName>
    <definedName name="CE___Riepilogo_in_riga_1_2">"#REF!"</definedName>
    <definedName name="CE___Riepilogo_in_riga_1_3">"#REF!"</definedName>
    <definedName name="CE___Riepilogo_in_riga_1_4">#REF!</definedName>
    <definedName name="CE___Riepilogo_in_riga_1_8">"#REF!"</definedName>
    <definedName name="CE___Riepilogo_in_riga_11">"#REF!"</definedName>
    <definedName name="CE___Riepilogo_in_riga_2">#REF!</definedName>
    <definedName name="CE___Riepilogo_in_riga_2_1">"#REF!"</definedName>
    <definedName name="CE___Riepilogo_in_riga_2_11">"#REF!"</definedName>
    <definedName name="CE___Riepilogo_in_riga_2_2">"#REF!"</definedName>
    <definedName name="CE___Riepilogo_in_riga_2_3">"#REF!"</definedName>
    <definedName name="CE___Riepilogo_in_riga_2_4">#REF!</definedName>
    <definedName name="CE___Riepilogo_in_riga_2_8">"#REF!"</definedName>
    <definedName name="CE___Riepilogo_in_riga_3">#REF!</definedName>
    <definedName name="CE___Riepilogo_in_riga_4">"#REF!"</definedName>
    <definedName name="CE___Riepilogo_in_riga_5">"#REF!"</definedName>
    <definedName name="CE___Riepilogo_in_riga_6">#REF!</definedName>
    <definedName name="CE___Riepilogo_in_riga_8">#REF!</definedName>
    <definedName name="CE___Riepilogo_in_riga_con_periodo">#REF!</definedName>
    <definedName name="CE_CEE">#REF!</definedName>
    <definedName name="CE_Ricl">[23]CE_RICL!$C$4:$L$53</definedName>
    <definedName name="cer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o" hidden="1">{#N/A,#N/A,FALSE,"B3";#N/A,#N/A,FALSE,"B2";#N/A,#N/A,FALSE,"B1"}</definedName>
    <definedName name="cersa" hidden="1">{#N/A,#N/A,FALSE,"B1";#N/A,#N/A,FALSE,"B2";#N/A,#N/A,FALSE,"B3";#N/A,#N/A,FALSE,"A4";#N/A,#N/A,FALSE,"A3";#N/A,#N/A,FALSE,"A2";#N/A,#N/A,FALSE,"A1";#N/A,#N/A,FALSE,"Indice"}</definedName>
    <definedName name="ces_res">[30]Convalida!$A$1:$A$2</definedName>
    <definedName name="cesa" hidden="1">{#N/A,#N/A,FALSE,"B1";#N/A,#N/A,FALSE,"B2";#N/A,#N/A,FALSE,"B3";#N/A,#N/A,FALSE,"A4";#N/A,#N/A,FALSE,"A3";#N/A,#N/A,FALSE,"A2";#N/A,#N/A,FALSE,"A1";#N/A,#N/A,FALSE,"Indice"}</definedName>
    <definedName name="cinque">NA()</definedName>
    <definedName name="cod">NA()</definedName>
    <definedName name="cod_aziende">[31]ap.Aziende!$D$2:$D$21</definedName>
    <definedName name="CodCE">[32]Dati!$B$35:$B$436</definedName>
    <definedName name="CodCEbis">[33]Dati!$B$50:$B$451</definedName>
    <definedName name="Codice_Azienda">[34]Dati!$A$4:$A$34</definedName>
    <definedName name="CodiceAz">#REF!</definedName>
    <definedName name="Codici">#REF!</definedName>
    <definedName name="CODICI_MDC">[35]Tabelle!$H$91:$H$116</definedName>
    <definedName name="CODICI_MDC_8">#REF!</definedName>
    <definedName name="CodiciCE">[34]Dati!$B$46:$B$182</definedName>
    <definedName name="CodT">[32]Dati!$B$27:$B$31</definedName>
    <definedName name="coeff">#REF!</definedName>
    <definedName name="coeffpa">#REF!</definedName>
    <definedName name="ConfrontoFusione">#REF!</definedName>
    <definedName name="Consuntivo2007">#REF!</definedName>
    <definedName name="Conti">#REF!</definedName>
    <definedName name="Conto_Econ.In_dollari">'[36]Income statement'!#REF!</definedName>
    <definedName name="conv">#REF!</definedName>
    <definedName name="COP">#REF!</definedName>
    <definedName name="COPERTINA">#REF!</definedName>
    <definedName name="Costidiretti">#REF!</definedName>
    <definedName name="costola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rgt">[37]Dati!$A$4:$A$36</definedName>
    <definedName name="cv" hidden="1">{#N/A,#N/A,FALSE,"Indice"}</definedName>
    <definedName name="D">#REF!</definedName>
    <definedName name="da" hidden="1">{#N/A,#N/A,FALSE,"A4";#N/A,#N/A,FALSE,"A3";#N/A,#N/A,FALSE,"A2";#N/A,#N/A,FALSE,"A1"}</definedName>
    <definedName name="Data_det">#REF!</definedName>
    <definedName name="_xlnm.Database">#REF!</definedName>
    <definedName name="DataDet">#REF!</definedName>
    <definedName name="Dati">#REF!</definedName>
    <definedName name="db" hidden="1">{#N/A,#N/A,FALSE,"B1";#N/A,#N/A,FALSE,"B2";#N/A,#N/A,FALSE,"B3";#N/A,#N/A,FALSE,"A4";#N/A,#N/A,FALSE,"A3";#N/A,#N/A,FALSE,"A2";#N/A,#N/A,FALSE,"A1";#N/A,#N/A,FALSE,"Indice"}</definedName>
    <definedName name="dc" hidden="1">{#N/A,#N/A,FALSE,"A4";#N/A,#N/A,FALSE,"A3";#N/A,#N/A,FALSE,"A2";#N/A,#N/A,FALSE,"A1"}</definedName>
    <definedName name="DCF">#REF!</definedName>
    <definedName name="DDD">[13]VALORI!$C$13</definedName>
    <definedName name="DDDD">[38]VALORI!#REF!</definedName>
    <definedName name="de" hidden="1">{#N/A,#N/A,FALSE,"B3";#N/A,#N/A,FALSE,"B2";#N/A,#N/A,FALSE,"B1"}</definedName>
    <definedName name="decrasing">[36]Assumptions!#REF!</definedName>
    <definedName name="Deprec">[22]FixAss!$C$9:$AR$9</definedName>
    <definedName name="derto" hidden="1">{#N/A,#N/A,FALSE,"B3";#N/A,#N/A,FALSE,"B2";#N/A,#N/A,FALSE,"B1"}</definedName>
    <definedName name="Desc_reparto">'[39]Anagrafica CRIL'!$B$2:$B$62</definedName>
    <definedName name="Dett_Partecip">#REF!</definedName>
    <definedName name="dettaglio_crediti">'[18]0'!$D$131,'[18]0'!$D$122,'[18]0'!$D$100,'[18]0'!$D$94,'[18]0'!$D$92,'[18]0'!$D$42,'[18]0'!$D$14,'[18]0'!$D$10,'[18]0'!$D$7</definedName>
    <definedName name="Diagnosi">#REF!</definedName>
    <definedName name="DisposalInt">[22]FixAss!$C$29:$AR$29</definedName>
    <definedName name="DisposalSh">[22]FixAss!$C$42:$AR$42</definedName>
    <definedName name="DisposalT">[22]FixAss!$C$13:$AR$13</definedName>
    <definedName name="dklfh">[40]Assumptions!#REF!</definedName>
    <definedName name="DOMANDE_2007">#REF!</definedName>
    <definedName name="dqwd">'[13]TABELLE CALCOLO'!$FA$5:$FA$25</definedName>
    <definedName name="ds">[41]ABC!#REF!</definedName>
    <definedName name="dsa" hidden="1">{#N/A,#N/A,FALSE,"B3";#N/A,#N/A,FALSE,"B2";#N/A,#N/A,FALSE,"B1"}</definedName>
    <definedName name="DSAZ">'[42]TABELLE CALCOLO'!$CW$5:$CW$25</definedName>
    <definedName name="DSGFSAGFXZRS">#REF!</definedName>
    <definedName name="DSGVSR">#REF!</definedName>
    <definedName name="è">#REF!</definedName>
    <definedName name="EBIT">#REF!</definedName>
    <definedName name="EBITDA">#REF!</definedName>
    <definedName name="EBT">#REF!</definedName>
    <definedName name="edizione97">#REF!</definedName>
    <definedName name="eee">#REF!</definedName>
    <definedName name="elenco">[43]elenco!$D$2:$D$482</definedName>
    <definedName name="Elenco_Conti">#REF!</definedName>
    <definedName name="ELENCOAPP">[44]elenco!$P$3:$P$482</definedName>
    <definedName name="èlinhujh">#REF!</definedName>
    <definedName name="èlkpo">#REF!</definedName>
    <definedName name="erf">#REF!</definedName>
    <definedName name="erwer">[45]Foglio1!#REF!</definedName>
    <definedName name="esx0">[6]setup!$B$15</definedName>
    <definedName name="EURO">#REF!</definedName>
    <definedName name="ewq" hidden="1">{#N/A,#N/A,FALSE,"B1";#N/A,#N/A,FALSE,"B2";#N/A,#N/A,FALSE,"B3";#N/A,#N/A,FALSE,"A4";#N/A,#N/A,FALSE,"A3";#N/A,#N/A,FALSE,"A2";#N/A,#N/A,FALSE,"A1";#N/A,#N/A,FALSE,"Indice"}</definedName>
    <definedName name="Excel_BuiltIn__FilterDatabase_4">'[46]Bil. ver.'!#REF!</definedName>
    <definedName name="Excel_BuiltIn__FilterDatabase_4_1">NA()</definedName>
    <definedName name="Excel_BuiltIn__FilterDatabase_4_2">NA()</definedName>
    <definedName name="Excel_BuiltIn__FilterDatabase_4_3">#N/A</definedName>
    <definedName name="Excel_BuiltIn__FilterDatabase_4_4">'[46]Bil. ver.'!#REF!</definedName>
    <definedName name="Excel_BuiltIn__FilterDatabase_4_6">NA()</definedName>
    <definedName name="Excel_BuiltIn__FilterDatabase_5">'[47]Bil. ver.'!#REF!</definedName>
    <definedName name="Excel_BuiltIn__FilterDatabase_9">'[48]Bil. ver.'!#REF!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4_1">#REF!</definedName>
    <definedName name="Excel_BuiltIn_Print_Area_5_1">#REF!</definedName>
    <definedName name="Excel_BuiltIn_Print_Titles_1">#REF!</definedName>
    <definedName name="farm2009">#REF!</definedName>
    <definedName name="FCA">#REF!</definedName>
    <definedName name="FCF">'[18]Conto economico'!#REF!</definedName>
    <definedName name="fd">[11]VALORI!#REF!</definedName>
    <definedName name="FDFS">[13]VALORI!$C$20</definedName>
    <definedName name="Febbraio_2002">#REF!</definedName>
    <definedName name="Febbraio_2002_1">#REF!</definedName>
    <definedName name="Febbraio_2002_1_1">"#REF!"</definedName>
    <definedName name="Febbraio_2002_1_11">"#REF!"</definedName>
    <definedName name="Febbraio_2002_1_2">"#REF!"</definedName>
    <definedName name="Febbraio_2002_1_3">"#REF!"</definedName>
    <definedName name="Febbraio_2002_1_4">#REF!</definedName>
    <definedName name="Febbraio_2002_1_8">"#REF!"</definedName>
    <definedName name="Febbraio_2002_11">"#REF!"</definedName>
    <definedName name="Febbraio_2002_2">#REF!</definedName>
    <definedName name="Febbraio_2002_2_1">"#REF!"</definedName>
    <definedName name="Febbraio_2002_2_11">"#REF!"</definedName>
    <definedName name="Febbraio_2002_2_2">"#REF!"</definedName>
    <definedName name="Febbraio_2002_2_3">"#REF!"</definedName>
    <definedName name="Febbraio_2002_2_4">#REF!</definedName>
    <definedName name="Febbraio_2002_2_8">"#REF!"</definedName>
    <definedName name="Febbraio_2002_3">#REF!</definedName>
    <definedName name="Febbraio_2002_4">"#REF!"</definedName>
    <definedName name="Febbraio_2002_5">"#REF!"</definedName>
    <definedName name="Febbraio_2002_6">#REF!</definedName>
    <definedName name="Febbraio_2002_8">#REF!</definedName>
    <definedName name="fert" hidden="1">{#N/A,#N/A,FALSE,"A4";#N/A,#N/A,FALSE,"A3";#N/A,#N/A,FALSE,"A2";#N/A,#N/A,FALSE,"A1"}</definedName>
    <definedName name="ff">#REF!</definedName>
    <definedName name="fff">#REF!</definedName>
    <definedName name="FGD">[13]VALORI!$C$15</definedName>
    <definedName name="FGJFYJKFGK">[42]VALORI!$C$16</definedName>
    <definedName name="Firma">#REF!</definedName>
    <definedName name="Fixed">[36]Assumptions!#REF!</definedName>
    <definedName name="FlussoC2003___Totale_quantita">#REF!</definedName>
    <definedName name="FlussoC2003___Totale_quantita_1">#REF!</definedName>
    <definedName name="FlussoC2003___Totale_quantita_1_1">"#REF!"</definedName>
    <definedName name="FlussoC2003___Totale_quantita_1_11">"#REF!"</definedName>
    <definedName name="FlussoC2003___Totale_quantita_1_2">"#REF!"</definedName>
    <definedName name="FlussoC2003___Totale_quantita_1_3">"#REF!"</definedName>
    <definedName name="FlussoC2003___Totale_quantita_1_4">#REF!</definedName>
    <definedName name="FlussoC2003___Totale_quantita_1_8">"#REF!"</definedName>
    <definedName name="FlussoC2003___Totale_quantita_11">"#REF!"</definedName>
    <definedName name="FlussoC2003___Totale_quantita_2">#REF!</definedName>
    <definedName name="FlussoC2003___Totale_quantita_2_1">"#REF!"</definedName>
    <definedName name="FlussoC2003___Totale_quantita_2_11">"#REF!"</definedName>
    <definedName name="FlussoC2003___Totale_quantita_2_2">"#REF!"</definedName>
    <definedName name="FlussoC2003___Totale_quantita_2_3">"#REF!"</definedName>
    <definedName name="FlussoC2003___Totale_quantita_2_4">#REF!</definedName>
    <definedName name="FlussoC2003___Totale_quantita_2_8">"#REF!"</definedName>
    <definedName name="FlussoC2003___Totale_quantita_3">#REF!</definedName>
    <definedName name="FlussoC2003___Totale_quantita_4">"#REF!"</definedName>
    <definedName name="FlussoC2003___Totale_quantita_5">"#REF!"</definedName>
    <definedName name="FlussoC2003___Totale_quantita_6">#REF!</definedName>
    <definedName name="FlussoC2003___Totale_quantita_8">#REF!</definedName>
    <definedName name="fr" hidden="1">{#N/A,#N/A,FALSE,"Indice"}</definedName>
    <definedName name="funzionied98">#REF!</definedName>
    <definedName name="Fusincorp">#REF!</definedName>
    <definedName name="Fusione">#REF!</definedName>
    <definedName name="G">#REF!</definedName>
    <definedName name="ga">[49]Dati!$B$41:$B$46</definedName>
    <definedName name="gas">#REF!</definedName>
    <definedName name="GDGD">[13]VALORI!$C$16</definedName>
    <definedName name="ger" hidden="1">{#N/A,#N/A,FALSE,"Indice"}</definedName>
    <definedName name="gerc" hidden="1">{#N/A,#N/A,FALSE,"Indice"}</definedName>
    <definedName name="germo" hidden="1">{#N/A,#N/A,FALSE,"Indice"}</definedName>
    <definedName name="ghj">#REF!</definedName>
    <definedName name="gino" hidden="1">{#N/A,#N/A,FALSE,"Indice"}</definedName>
    <definedName name="giovanni">[44]appoggio2!$C$2:$C$124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[41]ABC!#REF!</definedName>
    <definedName name="H_1">#REF!</definedName>
    <definedName name="H_2">#REF!</definedName>
    <definedName name="H_3">#REF!</definedName>
    <definedName name="HELP">[18]Menù!#REF!</definedName>
    <definedName name="hiu" hidden="1">{#N/A,#N/A,FALSE,"Indice"}</definedName>
    <definedName name="IDDet">#REF!</definedName>
    <definedName name="IMMOBILIZZAZIONI">#REF!</definedName>
    <definedName name="In_dollari">'[36]Income statement'!#REF!</definedName>
    <definedName name="incr04">#REF!</definedName>
    <definedName name="incr05">#REF!</definedName>
    <definedName name="IncTax">[22]WorkCap!$C$72:$AR$72</definedName>
    <definedName name="IND">#REF!</definedName>
    <definedName name="Indicatori">'[50]Anagrafica CRIL'!$I$1:$I$201</definedName>
    <definedName name="INDICATORI____Tassi_di_sviluppo">#REF!</definedName>
    <definedName name="INDICATORI_DI_REDDITIVITA">#REF!</definedName>
    <definedName name="INDICATORI_ECONOMICI">#REF!</definedName>
    <definedName name="input_DG">#REF!</definedName>
    <definedName name="INT">#REF!</definedName>
    <definedName name="InvChg">[51]Newco!#REF!</definedName>
    <definedName name="InvFinal">[52]WorkCap!$C$16:$AR$16</definedName>
    <definedName name="io" hidden="1">{#N/A,#N/A,FALSE,"Indice"}</definedName>
    <definedName name="iou" hidden="1">{#N/A,#N/A,FALSE,"B3";#N/A,#N/A,FALSE,"B2";#N/A,#N/A,FALSE,"B1"}</definedName>
    <definedName name="irappu04">#REF!</definedName>
    <definedName name="irappu04_1">#REF!</definedName>
    <definedName name="irappu04_1_1">"#REF!"</definedName>
    <definedName name="irappu04_1_11">"#REF!"</definedName>
    <definedName name="irappu04_1_2">"#REF!"</definedName>
    <definedName name="irappu04_1_3">"#REF!"</definedName>
    <definedName name="irappu04_1_4">#REF!</definedName>
    <definedName name="irappu04_1_8">"#REF!"</definedName>
    <definedName name="irappu04_11">"#REF!"</definedName>
    <definedName name="irappu04_2">#REF!</definedName>
    <definedName name="irappu04_2_1">"#REF!"</definedName>
    <definedName name="irappu04_2_11">"#REF!"</definedName>
    <definedName name="irappu04_2_2">"#REF!"</definedName>
    <definedName name="irappu04_2_3">"#REF!"</definedName>
    <definedName name="irappu04_2_4">#REF!</definedName>
    <definedName name="irappu04_2_8">"#REF!"</definedName>
    <definedName name="irappu04_3">#REF!</definedName>
    <definedName name="irappu04_4">"#REF!"</definedName>
    <definedName name="irappu04_5">"#REF!"</definedName>
    <definedName name="irappu04_6">#REF!</definedName>
    <definedName name="irappu04_8">#REF!</definedName>
    <definedName name="J">#REF!</definedName>
    <definedName name="jfiwe">[18]VALORI!$C$48</definedName>
    <definedName name="jh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khjkjkjkl" hidden="1">{#N/A,#N/A,FALSE,"B3";#N/A,#N/A,FALSE,"B2";#N/A,#N/A,FALSE,"B1"}</definedName>
    <definedName name="kl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L">#REF!</definedName>
    <definedName name="li" hidden="1">{#N/A,#N/A,FALSE,"A4";#N/A,#N/A,FALSE,"A3";#N/A,#N/A,FALSE,"A2";#N/A,#N/A,FALSE,"A1"}</definedName>
    <definedName name="LIU" hidden="1">{#N/A,#N/A,FALSE,"A4";#N/A,#N/A,FALSE,"A3";#N/A,#N/A,FALSE,"A2";#N/A,#N/A,FALSE,"A1"}</definedName>
    <definedName name="lkjh" hidden="1">{#N/A,#N/A,FALSE,"Indice"}</definedName>
    <definedName name="ll" hidden="1">{#N/A,#N/A,FALSE,"B3";#N/A,#N/A,FALSE,"B2";#N/A,#N/A,FALSE,"B1"}</definedName>
    <definedName name="llòl">[53]VALORI!$C$14</definedName>
    <definedName name="lo" hidden="1">{#N/A,#N/A,FALSE,"B3";#N/A,#N/A,FALSE,"B2";#N/A,#N/A,FALSE,"B1"}</definedName>
    <definedName name="ly" hidden="1">{#N/A,#N/A,FALSE,"B1";#N/A,#N/A,FALSE,"B2";#N/A,#N/A,FALSE,"B3";#N/A,#N/A,FALSE,"A4";#N/A,#N/A,FALSE,"A3";#N/A,#N/A,FALSE,"A2";#N/A,#N/A,FALSE,"A1";#N/A,#N/A,FALSE,"Indice"}</definedName>
    <definedName name="MAGG2">#REF!</definedName>
    <definedName name="Maggio_2002">#REF!</definedName>
    <definedName name="Maggio_2002_1">#REF!</definedName>
    <definedName name="Maggio_2002_1_1">"#REF!"</definedName>
    <definedName name="Maggio_2002_1_11">"#REF!"</definedName>
    <definedName name="Maggio_2002_1_2">"#REF!"</definedName>
    <definedName name="Maggio_2002_1_3">"#REF!"</definedName>
    <definedName name="Maggio_2002_1_4">#REF!</definedName>
    <definedName name="Maggio_2002_1_8">"#REF!"</definedName>
    <definedName name="Maggio_2002_11">"#REF!"</definedName>
    <definedName name="Maggio_2002_2">#REF!</definedName>
    <definedName name="Maggio_2002_2_1">"#REF!"</definedName>
    <definedName name="Maggio_2002_2_11">"#REF!"</definedName>
    <definedName name="Maggio_2002_2_2">"#REF!"</definedName>
    <definedName name="Maggio_2002_2_3">"#REF!"</definedName>
    <definedName name="Maggio_2002_2_4">#REF!</definedName>
    <definedName name="Maggio_2002_2_8">"#REF!"</definedName>
    <definedName name="Maggio_2002_3">#REF!</definedName>
    <definedName name="Maggio_2002_4">"#REF!"</definedName>
    <definedName name="Maggio_2002_5">"#REF!"</definedName>
    <definedName name="Maggio_2002_6">#REF!</definedName>
    <definedName name="Maggio_2002_8">#REF!</definedName>
    <definedName name="marco" hidden="1">{#N/A,#N/A,FALSE,"Indice"}</definedName>
    <definedName name="Marzo_2002">#REF!</definedName>
    <definedName name="Marzo_2002_1">#REF!</definedName>
    <definedName name="Marzo_2002_1_1">"#REF!"</definedName>
    <definedName name="Marzo_2002_1_11">"#REF!"</definedName>
    <definedName name="Marzo_2002_1_2">"#REF!"</definedName>
    <definedName name="Marzo_2002_1_3">"#REF!"</definedName>
    <definedName name="Marzo_2002_1_4">#REF!</definedName>
    <definedName name="Marzo_2002_1_8">"#REF!"</definedName>
    <definedName name="Marzo_2002_11">"#REF!"</definedName>
    <definedName name="Marzo_2002_2">#REF!</definedName>
    <definedName name="Marzo_2002_2_1">"#REF!"</definedName>
    <definedName name="Marzo_2002_2_11">"#REF!"</definedName>
    <definedName name="Marzo_2002_2_2">"#REF!"</definedName>
    <definedName name="Marzo_2002_2_3">"#REF!"</definedName>
    <definedName name="Marzo_2002_2_4">#REF!</definedName>
    <definedName name="Marzo_2002_2_8">"#REF!"</definedName>
    <definedName name="Marzo_2002_3">#REF!</definedName>
    <definedName name="Marzo_2002_4">"#REF!"</definedName>
    <definedName name="Marzo_2002_5">"#REF!"</definedName>
    <definedName name="Marzo_2002_6">#REF!</definedName>
    <definedName name="Marzo_2002_8">#REF!</definedName>
    <definedName name="MATT" hidden="1">{#N/A,#N/A,TRUE,"Main Issues";#N/A,#N/A,TRUE,"Income statement ($)"}</definedName>
    <definedName name="mil">#REF!</definedName>
    <definedName name="min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n" hidden="1">{#N/A,#N/A,FALSE,"Indice"}</definedName>
    <definedName name="mnjnfd">#REF!</definedName>
    <definedName name="mobilità">[54]appoggio2!$H$2:$H$3</definedName>
    <definedName name="MODCE">'[55]CE 2008'!$C$2:$BL$404</definedName>
    <definedName name="MODCE_1">NA()</definedName>
    <definedName name="moi" hidden="1">{#N/A,#N/A,FALSE,"A4";#N/A,#N/A,FALSE,"A3";#N/A,#N/A,FALSE,"A2";#N/A,#N/A,FALSE,"A1"}</definedName>
    <definedName name="MULTIPLI">#REF!</definedName>
    <definedName name="muy" hidden="1">{#N/A,#N/A,FALSE,"B3";#N/A,#N/A,FALSE,"B2";#N/A,#N/A,FALSE,"B1"}</definedName>
    <definedName name="New_CE___Riepilogo_in_riga_con_periodo">#REF!</definedName>
    <definedName name="New_CE___Riepilogo_in_riga_con_periodo_1">"#REF!"</definedName>
    <definedName name="New_CE___Riepilogo_in_riga_con_periodo_11">"#REF!"</definedName>
    <definedName name="New_CE___Riepilogo_in_riga_con_periodo_2">"#REF!"</definedName>
    <definedName name="New_CE___Riepilogo_in_riga_con_periodo_3">"#REF!"</definedName>
    <definedName name="New_CE___Riepilogo_in_riga_con_periodo_4">#REF!</definedName>
    <definedName name="New_CE___Riepilogo_in_riga_con_periodo_6">"$#RIF!.$A$3:$D$404"</definedName>
    <definedName name="New_CE___Riepilogo_in_riga_con_periodo_8">#REF!</definedName>
    <definedName name="New_SP___Riepilogo_in_riga_con_periodo">#REF!</definedName>
    <definedName name="NFVCDAAS">#REF!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">#REF!</definedName>
    <definedName name="nnnpà">#REF!</definedName>
    <definedName name="nnùù">#REF!</definedName>
    <definedName name="NO_PSN_3">[38]VALORI!#REF!</definedName>
    <definedName name="NO_PSN_4444">[38]VALORI!#REF!</definedName>
    <definedName name="nome_percorso">[23]Master!$C$3</definedName>
    <definedName name="NomeTabella">"Dummy"</definedName>
    <definedName name="nuovo">#REF!</definedName>
    <definedName name="ò">#REF!</definedName>
    <definedName name="ò.làòòlà">#REF!</definedName>
    <definedName name="obiettivo">[56]base!$A$2:$A$21</definedName>
    <definedName name="ok" hidden="1">{#N/A,#N/A,FALSE,"B3";#N/A,#N/A,FALSE,"B2";#N/A,#N/A,FALSE,"B1"}</definedName>
    <definedName name="old" hidden="1">{#N/A,#N/A,FALSE,"A4";#N/A,#N/A,FALSE,"A3";#N/A,#N/A,FALSE,"A2";#N/A,#N/A,FALSE,"A1"}</definedName>
    <definedName name="òòkk">#REF!</definedName>
    <definedName name="òòlò">#REF!</definedName>
    <definedName name="òòòò">#REF!</definedName>
    <definedName name="OPA">#REF!</definedName>
    <definedName name="OpEx">[51]Newco!$E$30:$AN$30</definedName>
    <definedName name="P">#REF!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'[57]parametri progr'!$I$20</definedName>
    <definedName name="padAcqBen06">'[58]parametri progr'!$J$20</definedName>
    <definedName name="padAcqBen07">'[58]parametri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'[57]parametri progr'!$I$11</definedName>
    <definedName name="padmedgen06">'[58]parametri progr'!$J$11</definedName>
    <definedName name="padmedgen07">'[58]parametri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AMETRI">'[59]Parametri stipendiali'!$A$6:$T$80</definedName>
    <definedName name="partsardegna">'[60]Quadro macro'!$C$14</definedName>
    <definedName name="partsicilia">'[60]Quadro macro'!$C$13</definedName>
    <definedName name="PASSIVO">#REF!</definedName>
    <definedName name="PAT">#REF!</definedName>
    <definedName name="PayFinal">[22]WorkCap!$C$46:$AR$46</definedName>
    <definedName name="PERSONALE">#REF!</definedName>
    <definedName name="PFI">#REF!</definedName>
    <definedName name="piln07">'[61]Quadro Macro'!$L$7</definedName>
    <definedName name="pilt05">'[61]Quadro Macro'!$L$9</definedName>
    <definedName name="pilt06">'[61]Quadro Macro'!$L$10</definedName>
    <definedName name="pilt07">'[61]Quadro Macro'!$L$11</definedName>
    <definedName name="pilt08">'[62]Quadro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ppo" hidden="1">{#N/A,#N/A,FALSE,"Indice"}</definedName>
    <definedName name="pippo3">[63]appoggio2!$N$2:$N$124</definedName>
    <definedName name="pluto" hidden="1">{#N/A,#N/A,FALSE,"Indice"}</definedName>
    <definedName name="pop_0">#REF!</definedName>
    <definedName name="pop_0_1">#REF!</definedName>
    <definedName name="pop_0_1_1">"#REF!"</definedName>
    <definedName name="pop_0_1_11">"#REF!"</definedName>
    <definedName name="pop_0_1_2">"#REF!"</definedName>
    <definedName name="pop_0_1_3">"#REF!"</definedName>
    <definedName name="pop_0_1_4">#REF!</definedName>
    <definedName name="pop_0_1_8">"#REF!"</definedName>
    <definedName name="pop_0_11">"#REF!"</definedName>
    <definedName name="pop_0_2">#REF!</definedName>
    <definedName name="pop_0_2_1">"#REF!"</definedName>
    <definedName name="pop_0_2_11">"#REF!"</definedName>
    <definedName name="pop_0_2_2">"#REF!"</definedName>
    <definedName name="pop_0_2_3">"#REF!"</definedName>
    <definedName name="pop_0_2_4">#REF!</definedName>
    <definedName name="pop_0_2_8">"#REF!"</definedName>
    <definedName name="pop_0_3">#REF!</definedName>
    <definedName name="pop_0_4">"#REF!"</definedName>
    <definedName name="pop_0_5">"#REF!"</definedName>
    <definedName name="pop_0_6">#REF!</definedName>
    <definedName name="pop_0_8">#REF!</definedName>
    <definedName name="pop_1_4">#REF!</definedName>
    <definedName name="pop_1_4_1">#REF!</definedName>
    <definedName name="pop_1_4_1_1">"#REF!"</definedName>
    <definedName name="pop_1_4_1_11">"#REF!"</definedName>
    <definedName name="pop_1_4_1_2">"#REF!"</definedName>
    <definedName name="pop_1_4_1_3">"#REF!"</definedName>
    <definedName name="pop_1_4_1_4">#REF!</definedName>
    <definedName name="pop_1_4_1_8">"#REF!"</definedName>
    <definedName name="pop_1_4_11">"#REF!"</definedName>
    <definedName name="pop_1_4_2">#REF!</definedName>
    <definedName name="pop_1_4_2_1">"#REF!"</definedName>
    <definedName name="pop_1_4_2_11">"#REF!"</definedName>
    <definedName name="pop_1_4_2_2">"#REF!"</definedName>
    <definedName name="pop_1_4_2_3">"#REF!"</definedName>
    <definedName name="pop_1_4_2_4">#REF!</definedName>
    <definedName name="pop_1_4_2_8">"#REF!"</definedName>
    <definedName name="pop_1_4_3">#REF!</definedName>
    <definedName name="pop_1_4_4">"#REF!"</definedName>
    <definedName name="pop_1_4_5">"#REF!"</definedName>
    <definedName name="pop_1_4_6">#REF!</definedName>
    <definedName name="pop_1_4_8">#REF!</definedName>
    <definedName name="pop_15_24">#REF!</definedName>
    <definedName name="pop_15_24_1">#REF!</definedName>
    <definedName name="pop_15_24_1_1">"#REF!"</definedName>
    <definedName name="pop_15_24_1_11">"#REF!"</definedName>
    <definedName name="pop_15_24_1_2">"#REF!"</definedName>
    <definedName name="pop_15_24_1_3">"#REF!"</definedName>
    <definedName name="pop_15_24_1_4">#REF!</definedName>
    <definedName name="pop_15_24_1_8">"#REF!"</definedName>
    <definedName name="pop_15_24_11">"#REF!"</definedName>
    <definedName name="pop_15_24_2">#REF!</definedName>
    <definedName name="pop_15_24_2_1">"#REF!"</definedName>
    <definedName name="pop_15_24_2_11">"#REF!"</definedName>
    <definedName name="pop_15_24_2_2">"#REF!"</definedName>
    <definedName name="pop_15_24_2_3">"#REF!"</definedName>
    <definedName name="pop_15_24_2_4">#REF!</definedName>
    <definedName name="pop_15_24_2_8">"#REF!"</definedName>
    <definedName name="pop_15_24_3">#REF!</definedName>
    <definedName name="pop_15_24_4">"#REF!"</definedName>
    <definedName name="pop_15_24_5">"#REF!"</definedName>
    <definedName name="pop_15_24_6">#REF!</definedName>
    <definedName name="pop_15_24_8">#REF!</definedName>
    <definedName name="pop_15_24_F">#REF!</definedName>
    <definedName name="pop_15_24_F_1">#REF!</definedName>
    <definedName name="pop_15_24_F_1_1">"#REF!"</definedName>
    <definedName name="pop_15_24_F_1_11">"#REF!"</definedName>
    <definedName name="pop_15_24_F_1_2">"#REF!"</definedName>
    <definedName name="pop_15_24_F_1_3">"#REF!"</definedName>
    <definedName name="pop_15_24_F_1_4">#REF!</definedName>
    <definedName name="pop_15_24_F_1_8">"#REF!"</definedName>
    <definedName name="pop_15_24_F_11">"#REF!"</definedName>
    <definedName name="pop_15_24_F_2">#REF!</definedName>
    <definedName name="pop_15_24_F_2_1">"#REF!"</definedName>
    <definedName name="pop_15_24_F_2_11">"#REF!"</definedName>
    <definedName name="pop_15_24_F_2_2">"#REF!"</definedName>
    <definedName name="pop_15_24_F_2_3">"#REF!"</definedName>
    <definedName name="pop_15_24_F_2_4">#REF!</definedName>
    <definedName name="pop_15_24_F_2_8">"#REF!"</definedName>
    <definedName name="pop_15_24_F_3">#REF!</definedName>
    <definedName name="pop_15_24_F_4">"#REF!"</definedName>
    <definedName name="pop_15_24_F_5">"#REF!"</definedName>
    <definedName name="pop_15_24_F_6">#REF!</definedName>
    <definedName name="pop_15_24_F_8">#REF!</definedName>
    <definedName name="pop_15_24_M">#REF!</definedName>
    <definedName name="pop_15_24_M_1">#REF!</definedName>
    <definedName name="pop_15_24_M_1_1">"#REF!"</definedName>
    <definedName name="pop_15_24_M_1_11">"#REF!"</definedName>
    <definedName name="pop_15_24_M_1_2">"#REF!"</definedName>
    <definedName name="pop_15_24_M_1_3">"#REF!"</definedName>
    <definedName name="pop_15_24_M_1_4">#REF!</definedName>
    <definedName name="pop_15_24_M_1_8">"#REF!"</definedName>
    <definedName name="pop_15_24_M_11">"#REF!"</definedName>
    <definedName name="pop_15_24_M_2">#REF!</definedName>
    <definedName name="pop_15_24_M_2_1">"#REF!"</definedName>
    <definedName name="pop_15_24_M_2_11">"#REF!"</definedName>
    <definedName name="pop_15_24_M_2_2">"#REF!"</definedName>
    <definedName name="pop_15_24_M_2_3">"#REF!"</definedName>
    <definedName name="pop_15_24_M_2_4">#REF!</definedName>
    <definedName name="pop_15_24_M_2_8">"#REF!"</definedName>
    <definedName name="pop_15_24_M_3">#REF!</definedName>
    <definedName name="pop_15_24_M_4">"#REF!"</definedName>
    <definedName name="pop_15_24_M_5">"#REF!"</definedName>
    <definedName name="pop_15_24_M_6">#REF!</definedName>
    <definedName name="pop_15_24_M_8">#REF!</definedName>
    <definedName name="pop_25_44">#REF!</definedName>
    <definedName name="pop_25_44_1">#REF!</definedName>
    <definedName name="pop_25_44_1_1">"#REF!"</definedName>
    <definedName name="pop_25_44_1_11">"#REF!"</definedName>
    <definedName name="pop_25_44_1_2">"#REF!"</definedName>
    <definedName name="pop_25_44_1_3">"#REF!"</definedName>
    <definedName name="pop_25_44_1_4">#REF!</definedName>
    <definedName name="pop_25_44_1_8">"#REF!"</definedName>
    <definedName name="pop_25_44_11">"#REF!"</definedName>
    <definedName name="pop_25_44_2">#REF!</definedName>
    <definedName name="pop_25_44_2_1">"#REF!"</definedName>
    <definedName name="pop_25_44_2_11">"#REF!"</definedName>
    <definedName name="pop_25_44_2_2">"#REF!"</definedName>
    <definedName name="pop_25_44_2_3">"#REF!"</definedName>
    <definedName name="pop_25_44_2_4">#REF!</definedName>
    <definedName name="pop_25_44_2_8">"#REF!"</definedName>
    <definedName name="pop_25_44_3">#REF!</definedName>
    <definedName name="pop_25_44_4">"#REF!"</definedName>
    <definedName name="pop_25_44_5">"#REF!"</definedName>
    <definedName name="pop_25_44_6">#REF!</definedName>
    <definedName name="pop_25_44_8">#REF!</definedName>
    <definedName name="pop_25_44_F">#REF!</definedName>
    <definedName name="pop_25_44_F_1">#REF!</definedName>
    <definedName name="pop_25_44_F_1_1">"#REF!"</definedName>
    <definedName name="pop_25_44_F_1_11">"#REF!"</definedName>
    <definedName name="pop_25_44_F_1_2">"#REF!"</definedName>
    <definedName name="pop_25_44_F_1_3">"#REF!"</definedName>
    <definedName name="pop_25_44_F_1_4">#REF!</definedName>
    <definedName name="pop_25_44_F_1_8">"#REF!"</definedName>
    <definedName name="pop_25_44_F_11">"#REF!"</definedName>
    <definedName name="pop_25_44_F_2">#REF!</definedName>
    <definedName name="pop_25_44_F_2_1">"#REF!"</definedName>
    <definedName name="pop_25_44_F_2_11">"#REF!"</definedName>
    <definedName name="pop_25_44_F_2_2">"#REF!"</definedName>
    <definedName name="pop_25_44_F_2_3">"#REF!"</definedName>
    <definedName name="pop_25_44_F_2_4">#REF!</definedName>
    <definedName name="pop_25_44_F_2_8">"#REF!"</definedName>
    <definedName name="pop_25_44_F_3">#REF!</definedName>
    <definedName name="pop_25_44_F_4">"#REF!"</definedName>
    <definedName name="pop_25_44_F_5">"#REF!"</definedName>
    <definedName name="pop_25_44_F_6">#REF!</definedName>
    <definedName name="pop_25_44_F_8">#REF!</definedName>
    <definedName name="pop_25_44_f1">#REF!</definedName>
    <definedName name="pop_25_44_M">#REF!</definedName>
    <definedName name="pop_25_44_M_1">#REF!</definedName>
    <definedName name="pop_25_44_M_1_1">"#REF!"</definedName>
    <definedName name="pop_25_44_M_1_11">"#REF!"</definedName>
    <definedName name="pop_25_44_M_1_2">"#REF!"</definedName>
    <definedName name="pop_25_44_M_1_3">"#REF!"</definedName>
    <definedName name="pop_25_44_M_1_4">#REF!</definedName>
    <definedName name="pop_25_44_M_1_8">"#REF!"</definedName>
    <definedName name="pop_25_44_M_11">"#REF!"</definedName>
    <definedName name="pop_25_44_M_2">#REF!</definedName>
    <definedName name="pop_25_44_M_2_1">"#REF!"</definedName>
    <definedName name="pop_25_44_M_2_11">"#REF!"</definedName>
    <definedName name="pop_25_44_M_2_2">"#REF!"</definedName>
    <definedName name="pop_25_44_M_2_3">"#REF!"</definedName>
    <definedName name="pop_25_44_M_2_4">#REF!</definedName>
    <definedName name="pop_25_44_M_2_8">"#REF!"</definedName>
    <definedName name="pop_25_44_M_3">#REF!</definedName>
    <definedName name="pop_25_44_M_4">"#REF!"</definedName>
    <definedName name="pop_25_44_M_5">"#REF!"</definedName>
    <definedName name="pop_25_44_M_6">#REF!</definedName>
    <definedName name="pop_25_44_M_8">#REF!</definedName>
    <definedName name="pop_45_64">#REF!</definedName>
    <definedName name="pop_45_64_1">#REF!</definedName>
    <definedName name="pop_45_64_1_1">"#REF!"</definedName>
    <definedName name="pop_45_64_1_11">"#REF!"</definedName>
    <definedName name="pop_45_64_1_2">"#REF!"</definedName>
    <definedName name="pop_45_64_1_3">"#REF!"</definedName>
    <definedName name="pop_45_64_1_4">#REF!</definedName>
    <definedName name="pop_45_64_1_8">"#REF!"</definedName>
    <definedName name="pop_45_64_11">"#REF!"</definedName>
    <definedName name="pop_45_64_2">#REF!</definedName>
    <definedName name="pop_45_64_2_1">"#REF!"</definedName>
    <definedName name="pop_45_64_2_11">"#REF!"</definedName>
    <definedName name="pop_45_64_2_2">"#REF!"</definedName>
    <definedName name="pop_45_64_2_3">"#REF!"</definedName>
    <definedName name="pop_45_64_2_4">#REF!</definedName>
    <definedName name="pop_45_64_2_8">"#REF!"</definedName>
    <definedName name="pop_45_64_3">#REF!</definedName>
    <definedName name="pop_45_64_4">"#REF!"</definedName>
    <definedName name="pop_45_64_5">"#REF!"</definedName>
    <definedName name="pop_45_64_6">#REF!</definedName>
    <definedName name="pop_45_64_8">#REF!</definedName>
    <definedName name="pop_5_14">#REF!</definedName>
    <definedName name="pop_5_14_1">#REF!</definedName>
    <definedName name="pop_5_14_1_1">"#REF!"</definedName>
    <definedName name="pop_5_14_1_11">"#REF!"</definedName>
    <definedName name="pop_5_14_1_2">"#REF!"</definedName>
    <definedName name="pop_5_14_1_3">"#REF!"</definedName>
    <definedName name="pop_5_14_1_4">#REF!</definedName>
    <definedName name="pop_5_14_1_8">"#REF!"</definedName>
    <definedName name="pop_5_14_11">"#REF!"</definedName>
    <definedName name="pop_5_14_2">#REF!</definedName>
    <definedName name="pop_5_14_2_1">"#REF!"</definedName>
    <definedName name="pop_5_14_2_11">"#REF!"</definedName>
    <definedName name="pop_5_14_2_2">"#REF!"</definedName>
    <definedName name="pop_5_14_2_3">"#REF!"</definedName>
    <definedName name="pop_5_14_2_4">#REF!</definedName>
    <definedName name="pop_5_14_2_8">"#REF!"</definedName>
    <definedName name="pop_5_14_3">#REF!</definedName>
    <definedName name="pop_5_14_4">"#REF!"</definedName>
    <definedName name="pop_5_14_5">"#REF!"</definedName>
    <definedName name="pop_5_14_6">#REF!</definedName>
    <definedName name="pop_5_14_8">#REF!</definedName>
    <definedName name="pop_65_74">#REF!</definedName>
    <definedName name="pop_65_74_1">#REF!</definedName>
    <definedName name="pop_65_74_1_1">"#REF!"</definedName>
    <definedName name="pop_65_74_1_11">"#REF!"</definedName>
    <definedName name="pop_65_74_1_2">"#REF!"</definedName>
    <definedName name="pop_65_74_1_3">"#REF!"</definedName>
    <definedName name="pop_65_74_1_4">#REF!</definedName>
    <definedName name="pop_65_74_1_8">"#REF!"</definedName>
    <definedName name="pop_65_74_11">"#REF!"</definedName>
    <definedName name="pop_65_74_2">#REF!</definedName>
    <definedName name="pop_65_74_2_1">"#REF!"</definedName>
    <definedName name="pop_65_74_2_11">"#REF!"</definedName>
    <definedName name="pop_65_74_2_2">"#REF!"</definedName>
    <definedName name="pop_65_74_2_3">"#REF!"</definedName>
    <definedName name="pop_65_74_2_4">#REF!</definedName>
    <definedName name="pop_65_74_2_8">"#REF!"</definedName>
    <definedName name="pop_65_74_3">#REF!</definedName>
    <definedName name="pop_65_74_4">"#REF!"</definedName>
    <definedName name="pop_65_74_5">"#REF!"</definedName>
    <definedName name="pop_65_74_6">#REF!</definedName>
    <definedName name="pop_65_74_8">#REF!</definedName>
    <definedName name="POP_OSP">[64]popolazioni!$J$3:$J$23</definedName>
    <definedName name="pop_over_75">#REF!</definedName>
    <definedName name="pop_over_75_1">#REF!</definedName>
    <definedName name="pop_over_75_1_1">"#REF!"</definedName>
    <definedName name="pop_over_75_1_11">"#REF!"</definedName>
    <definedName name="pop_over_75_1_2">"#REF!"</definedName>
    <definedName name="pop_over_75_1_3">"#REF!"</definedName>
    <definedName name="pop_over_75_1_4">#REF!</definedName>
    <definedName name="pop_over_75_1_8">"#REF!"</definedName>
    <definedName name="pop_over_75_11">"#REF!"</definedName>
    <definedName name="pop_over_75_2">#REF!</definedName>
    <definedName name="pop_over_75_2_1">"#REF!"</definedName>
    <definedName name="pop_over_75_2_11">"#REF!"</definedName>
    <definedName name="pop_over_75_2_2">"#REF!"</definedName>
    <definedName name="pop_over_75_2_3">"#REF!"</definedName>
    <definedName name="pop_over_75_2_4">#REF!</definedName>
    <definedName name="pop_over_75_2_8">"#REF!"</definedName>
    <definedName name="pop_over_75_3">#REF!</definedName>
    <definedName name="pop_over_75_4">"#REF!"</definedName>
    <definedName name="pop_over_75_5">"#REF!"</definedName>
    <definedName name="pop_over_75_6">#REF!</definedName>
    <definedName name="pop_over_75_8">#REF!</definedName>
    <definedName name="Posizioni">'[65]Posizioni organizzative'!$A$3:$A$12</definedName>
    <definedName name="PosizioniOrganizzative">'[65]Posizioni organizzative'!$A$3:$A$11,'[65]Posizioni organizzative'!$A$12</definedName>
    <definedName name="Posti_Letto_2009_UO">#REF!</definedName>
    <definedName name="PPAGINA_RIFERIMENTO">#REF!</definedName>
    <definedName name="PPAGINA_TIPO">#REF!</definedName>
    <definedName name="pppppppppppppppp" hidden="1">{#N/A,#N/A,FALSE,"B1";#N/A,#N/A,FALSE,"B2";#N/A,#N/A,FALSE,"B3";#N/A,#N/A,FALSE,"A4";#N/A,#N/A,FALSE,"A3";#N/A,#N/A,FALSE,"A2";#N/A,#N/A,FALSE,"A1";#N/A,#N/A,FALSE,"Indice"}</definedName>
    <definedName name="PRESTAZIONI__SOCIALI______________________R64">#REF!</definedName>
    <definedName name="prestfunzed98">#REF!</definedName>
    <definedName name="Print_Titles">Analisi [66]CE!$A$3:$IV$5</definedName>
    <definedName name="printtitles">Analisi [66]CE!$A$3:$IV$5</definedName>
    <definedName name="Privatizz">#REF!</definedName>
    <definedName name="Profiligestionali">'[65]Ana_profili gestionali_old'!$O$5:$O$66</definedName>
    <definedName name="prospetto">[67]Dati!$A$4:$H$22</definedName>
    <definedName name="PROSPETTO_DEI_FLUSSI_DI_CASSA">#REF!</definedName>
    <definedName name="PROSPETTO_DI_ANDAMENTO_DELLE_VENDITE">#REF!</definedName>
    <definedName name="PROVA">[68]Dati!$A$4:$H$22</definedName>
    <definedName name="PROVA1">[68]Dati!$B$35:$B$436</definedName>
    <definedName name="PROVA2">[68]Dati!$A$4:$A$22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'[57]parametri progr'!$I$16</definedName>
    <definedName name="pvarPIL06">'[58]parametri progr'!$J$16</definedName>
    <definedName name="pvarPIL07">'[58]parametri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>#REF!</definedName>
    <definedName name="Q23Q">[13]VALORI!$C$21</definedName>
    <definedName name="Q4Q4">[13]VALORI!$C$25</definedName>
    <definedName name="Query">#REF!</definedName>
    <definedName name="Query_1">#REF!</definedName>
    <definedName name="Query_1_1">"#REF!"</definedName>
    <definedName name="Query_1_11">"#REF!"</definedName>
    <definedName name="Query_1_2">"#REF!"</definedName>
    <definedName name="Query_1_3">"#REF!"</definedName>
    <definedName name="Query_1_4">#REF!</definedName>
    <definedName name="Query_1_8">"#REF!"</definedName>
    <definedName name="Query_11">"#REF!"</definedName>
    <definedName name="Query_2">#REF!</definedName>
    <definedName name="Query_2_1">"#REF!"</definedName>
    <definedName name="Query_2_11">"#REF!"</definedName>
    <definedName name="Query_2_2">"#REF!"</definedName>
    <definedName name="Query_2_3">"#REF!"</definedName>
    <definedName name="Query_2_4">#REF!</definedName>
    <definedName name="Query_2_8">"#REF!"</definedName>
    <definedName name="Query_3">#REF!</definedName>
    <definedName name="Query_4">"#REF!"</definedName>
    <definedName name="Query_5">"#REF!"</definedName>
    <definedName name="Query_6">#REF!</definedName>
    <definedName name="Query_8">#REF!</definedName>
    <definedName name="Query_CE">#REF!</definedName>
    <definedName name="QUOTATE">#REF!</definedName>
    <definedName name="QW" hidden="1">{#N/A,#N/A,FALSE,"Indice"}</definedName>
    <definedName name="R_KF_25">[9]VALORI!$C$36</definedName>
    <definedName name="R_NORM">#REF!</definedName>
    <definedName name="RAF">[69]Dati!$A$4:$A$34</definedName>
    <definedName name="Rapp.Cam._metodi_analitici">#REF!</definedName>
    <definedName name="rappirccs98">#REF!</definedName>
    <definedName name="Rapporti_di_cambio">#REF!</definedName>
    <definedName name="rappusl98">#REF!</definedName>
    <definedName name="Rating">#REF!</definedName>
    <definedName name="RecFinal">[22]WorkCap!$C$31:$AR$31</definedName>
    <definedName name="Reddituale">#REF!</definedName>
    <definedName name="REGIONI">[70]System_Tabs!$G$45:$G$70</definedName>
    <definedName name="REGIONI_8">[71]System_Tabs!$G$45:$G$70</definedName>
    <definedName name="regola1">'[72]Quadro macro'!$C$12</definedName>
    <definedName name="Rend_Fin">#REF!</definedName>
    <definedName name="Reparti">#REF!</definedName>
    <definedName name="Reparto">[50]Indice!$A$2:$A$62</definedName>
    <definedName name="resa" hidden="1">{#N/A,#N/A,FALSE,"B1";#N/A,#N/A,FALSE,"B2";#N/A,#N/A,FALSE,"B3";#N/A,#N/A,FALSE,"A4";#N/A,#N/A,FALSE,"A3";#N/A,#N/A,FALSE,"A2";#N/A,#N/A,FALSE,"A1";#N/A,#N/A,FALSE,"Indice"}</definedName>
    <definedName name="Rett_cont">#REF!</definedName>
    <definedName name="Revenues">[51]Newco!$E$8:$AN$8</definedName>
    <definedName name="RISULTATI">#REF!</definedName>
    <definedName name="RRR">#REF!</definedName>
    <definedName name="S">#REF!</definedName>
    <definedName name="S_01">[73]Menù!#REF!</definedName>
    <definedName name="S_02">[73]Menù!#REF!</definedName>
    <definedName name="S_03">[73]Menù!#REF!</definedName>
    <definedName name="S_04">[73]Menù!#REF!</definedName>
    <definedName name="S_05">[18]Menù!#REF!</definedName>
    <definedName name="S_06">[18]Menù!#REF!</definedName>
    <definedName name="S_07">[18]Menù!#REF!</definedName>
    <definedName name="S_08">[18]Menù!#REF!</definedName>
    <definedName name="S_09">[18]Menù!#REF!</definedName>
    <definedName name="S_10">[18]Menù!#REF!</definedName>
    <definedName name="S_11">[18]Menù!#REF!</definedName>
    <definedName name="S_12">[18]Menù!#REF!</definedName>
    <definedName name="S_13">[18]Menù!#REF!</definedName>
    <definedName name="S_14">[18]Menù!#REF!</definedName>
    <definedName name="sa" hidden="1">{#N/A,#N/A,FALSE,"B1";#N/A,#N/A,FALSE,"B2";#N/A,#N/A,FALSE,"B3";#N/A,#N/A,FALSE,"A4";#N/A,#N/A,FALSE,"A3";#N/A,#N/A,FALSE,"A2";#N/A,#N/A,FALSE,"A1";#N/A,#N/A,FALSE,"Indice"}</definedName>
    <definedName name="sad">[13]VALORI!$C$81</definedName>
    <definedName name="sader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Faf">'[74]TABELLE CALCOLO'!$FA$5:$FA$25</definedName>
    <definedName name="Scadenze">[34]Dati!$B$39:$B$43</definedName>
    <definedName name="SCQ">#REF!</definedName>
    <definedName name="se">{#N/A,#N/A,FALSE,"B3";#N/A,#N/A,FALSE,"B2";#N/A,#N/A,FALSE,"B1"}</definedName>
    <definedName name="sesto">[75]appoggio2!$C$2:$C$124</definedName>
    <definedName name="sino">NA()</definedName>
    <definedName name="SP_Att_CEE">#REF!</definedName>
    <definedName name="SP_Att_Ric">[23]SP_RICL!$B$4:$L$60</definedName>
    <definedName name="SP_Pass_CEE">#REF!</definedName>
    <definedName name="SP_Pass_Ric">[23]SP_RICL!$B$62:$L$107</definedName>
    <definedName name="SP_storici">#REF!</definedName>
    <definedName name="sq" hidden="1">{#N/A,#N/A,FALSE,"Indice"}</definedName>
    <definedName name="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ss">#REF!</definedName>
    <definedName name="stampa">[17]!stampa</definedName>
    <definedName name="stampa_c">[17]!stampa_c</definedName>
    <definedName name="Stampa_Carrara">[17]!Stampa_Carrara</definedName>
    <definedName name="stampa_r">[17]!stampa_r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1_1">"#REF!"</definedName>
    <definedName name="Struttura_Lea_1_11">"#REF!"</definedName>
    <definedName name="Struttura_Lea_1_2">"#REF!"</definedName>
    <definedName name="Struttura_Lea_1_3">"#REF!"</definedName>
    <definedName name="Struttura_Lea_1_4">#REF!</definedName>
    <definedName name="Struttura_Lea_1_8">"#REF!"</definedName>
    <definedName name="Struttura_Lea_11">"#REF!"</definedName>
    <definedName name="Struttura_Lea_2">#REF!</definedName>
    <definedName name="Struttura_Lea_2_1">"#REF!"</definedName>
    <definedName name="Struttura_Lea_2_11">"#REF!"</definedName>
    <definedName name="Struttura_Lea_2_2">"#REF!"</definedName>
    <definedName name="Struttura_Lea_2_3">"#REF!"</definedName>
    <definedName name="Struttura_Lea_2_4">#REF!</definedName>
    <definedName name="Struttura_Lea_2_8">"#REF!"</definedName>
    <definedName name="Struttura_Lea_3">#REF!</definedName>
    <definedName name="Struttura_Lea_4">"#REF!"</definedName>
    <definedName name="Struttura_Lea_5">"#REF!"</definedName>
    <definedName name="Struttura_Lea_6">#REF!</definedName>
    <definedName name="Struttura_Lea_8">#REF!</definedName>
    <definedName name="STRUTTURE">[35]Tabelle!$I$21:$I$44</definedName>
    <definedName name="STRUTTURE_8">#REF!</definedName>
    <definedName name="sw" hidden="1">{#N/A,#N/A,FALSE,"B1";#N/A,#N/A,FALSE,"B2";#N/A,#N/A,FALSE,"B3";#N/A,#N/A,FALSE,"A4";#N/A,#N/A,FALSE,"A3";#N/A,#N/A,FALSE,"A2";#N/A,#N/A,FALSE,"A1";#N/A,#N/A,FALSE,"Indice"}</definedName>
    <definedName name="T">#REF!</definedName>
    <definedName name="Tab">#REF!</definedName>
    <definedName name="Tab_Comuni">#REF!</definedName>
    <definedName name="Tab_Comuni_1">#REF!</definedName>
    <definedName name="Tab_Comuni_1_1">"#REF!"</definedName>
    <definedName name="Tab_Comuni_1_11">"#REF!"</definedName>
    <definedName name="Tab_Comuni_1_2">"#REF!"</definedName>
    <definedName name="Tab_Comuni_1_3">"#REF!"</definedName>
    <definedName name="Tab_Comuni_1_4">#REF!</definedName>
    <definedName name="Tab_Comuni_1_8">"#REF!"</definedName>
    <definedName name="Tab_Comuni_11">"#REF!"</definedName>
    <definedName name="Tab_Comuni_2">#REF!</definedName>
    <definedName name="Tab_Comuni_2_1">"#REF!"</definedName>
    <definedName name="Tab_Comuni_2_11">"#REF!"</definedName>
    <definedName name="Tab_Comuni_2_2">"#REF!"</definedName>
    <definedName name="Tab_Comuni_2_3">"#REF!"</definedName>
    <definedName name="Tab_Comuni_2_4">#REF!</definedName>
    <definedName name="Tab_Comuni_2_8">"#REF!"</definedName>
    <definedName name="Tab_Comuni_3">#REF!</definedName>
    <definedName name="Tab_Comuni_4">"#REF!"</definedName>
    <definedName name="Tab_Comuni_5">"#REF!"</definedName>
    <definedName name="Tab_Comuni_6">#REF!</definedName>
    <definedName name="Tab_Comuni_8">#REF!</definedName>
    <definedName name="Tabella">#REF!</definedName>
    <definedName name="Tabella_A_per_D1_2">#REF!</definedName>
    <definedName name="tadAcqBen00">'[20]Quadro tendenziale 28-6-2005'!#REF!</definedName>
    <definedName name="tadAcqBen01">'[20]Quadro tendenziale 28-6-2005'!#REF!</definedName>
    <definedName name="tadAcqBen02">'[20]Quadro tendenziale 28-6-2005'!#REF!</definedName>
    <definedName name="tadAcqBen03">'[20]Quadro tendenziale 28-6-2005'!#REF!</definedName>
    <definedName name="tadAcqBen04">'[20]Quadro tendenziale 28-6-2005'!#REF!</definedName>
    <definedName name="tadAcqBen05">'[20]Quadro tendenziale 28-6-2005'!#REF!</definedName>
    <definedName name="tadAcqBen06">'[20]Quadro tendenziale 28-6-2005'!#REF!</definedName>
    <definedName name="tadAcqBen07">'[20]Quadro tendenziale 28-6-2005'!#REF!</definedName>
    <definedName name="tadAcqBen08">'[20]Quadro tendenziale 28-6-2005'!#REF!</definedName>
    <definedName name="tadAltrEnti00">'[20]Quadro tendenziale 28-6-2005'!#REF!</definedName>
    <definedName name="tadAltrEnti01">'[20]Quadro tendenziale 28-6-2005'!#REF!</definedName>
    <definedName name="tadAltrEnti02">'[20]Quadro tendenziale 28-6-2005'!#REF!</definedName>
    <definedName name="tadAltrEnti03">'[20]Quadro tendenziale 28-6-2005'!#REF!</definedName>
    <definedName name="tadAltrEnti04">'[20]Quadro tendenziale 28-6-2005'!#REF!</definedName>
    <definedName name="tadAltrEnti05">'[20]Quadro tendenziale 28-6-2005'!#REF!</definedName>
    <definedName name="tadAltrEnti06">'[20]Quadro tendenziale 28-6-2005'!#REF!</definedName>
    <definedName name="tadAltrEnti07">'[20]Quadro tendenziale 28-6-2005'!#REF!</definedName>
    <definedName name="tadAltrEnti08">'[20]Quadro tendenziale 28-6-2005'!#REF!</definedName>
    <definedName name="tadAltrServ00">'[20]Quadro tendenziale 28-6-2005'!#REF!</definedName>
    <definedName name="tadAltrServ01">'[20]Quadro tendenziale 28-6-2005'!#REF!</definedName>
    <definedName name="tadAltrServ02">'[20]Quadro tendenziale 28-6-2005'!#REF!</definedName>
    <definedName name="tadAltrServ03">'[20]Quadro tendenziale 28-6-2005'!#REF!</definedName>
    <definedName name="tadAltrServ04">'[20]Quadro tendenziale 28-6-2005'!#REF!</definedName>
    <definedName name="tadAltrServ05">'[20]Quadro tendenziale 28-6-2005'!#REF!</definedName>
    <definedName name="tadAltrServ06">'[20]Quadro tendenziale 28-6-2005'!#REF!</definedName>
    <definedName name="tadAltrServ07">'[20]Quadro tendenziale 28-6-2005'!#REF!</definedName>
    <definedName name="tadAltrServ08">'[20]Quadro tendenziale 28-6-2005'!#REF!</definedName>
    <definedName name="tadAmmGen00">'[20]Quadro tendenziale 28-6-2005'!#REF!</definedName>
    <definedName name="tadAmmGen01">'[20]Quadro tendenziale 28-6-2005'!#REF!</definedName>
    <definedName name="tadAmmGen02">'[20]Quadro tendenziale 28-6-2005'!#REF!</definedName>
    <definedName name="tadAmmGen03">'[20]Quadro tendenziale 28-6-2005'!#REF!</definedName>
    <definedName name="tadAmmGen04">'[20]Quadro tendenziale 28-6-2005'!#REF!</definedName>
    <definedName name="tadAmmGen05">'[20]Quadro tendenziale 28-6-2005'!#REF!</definedName>
    <definedName name="tadAmmGen06">'[20]Quadro tendenziale 28-6-2005'!#REF!</definedName>
    <definedName name="tadAmmGen07">'[20]Quadro tendenziale 28-6-2005'!#REF!</definedName>
    <definedName name="tadAmmGen08">'[20]Quadro tendenziale 28-6-2005'!#REF!</definedName>
    <definedName name="tadExtrFsn00">'[20]Quadro tendenziale 28-6-2005'!#REF!</definedName>
    <definedName name="tadExtrFsn01">'[20]Quadro tendenziale 28-6-2005'!#REF!</definedName>
    <definedName name="tadExtrFsn02">'[20]Quadro tendenziale 28-6-2005'!#REF!</definedName>
    <definedName name="tadExtrFsn03">'[20]Quadro tendenziale 28-6-2005'!#REF!</definedName>
    <definedName name="tadExtrFsn04">'[20]Quadro tendenziale 28-6-2005'!#REF!</definedName>
    <definedName name="tadExtrFsn05">'[20]Quadro tendenziale 28-6-2005'!#REF!</definedName>
    <definedName name="tadExtrFsn06">'[20]Quadro tendenziale 28-6-2005'!#REF!</definedName>
    <definedName name="tadExtrFsn07">'[20]Quadro tendenziale 28-6-2005'!#REF!</definedName>
    <definedName name="tadExtrFsn08">'[20]Quadro tendenziale 28-6-2005'!#REF!</definedName>
    <definedName name="tadImpTax00">'[20]Quadro tendenziale 28-6-2005'!#REF!</definedName>
    <definedName name="tadImpTax01">'[20]Quadro tendenziale 28-6-2005'!#REF!</definedName>
    <definedName name="tadImpTax02">'[20]Quadro tendenziale 28-6-2005'!#REF!</definedName>
    <definedName name="tadImpTax03">'[20]Quadro tendenziale 28-6-2005'!#REF!</definedName>
    <definedName name="tadImpTax04">'[20]Quadro tendenziale 28-6-2005'!#REF!</definedName>
    <definedName name="tadImpTax05">'[20]Quadro tendenziale 28-6-2005'!#REF!</definedName>
    <definedName name="tadImpTax06">'[20]Quadro tendenziale 28-6-2005'!#REF!</definedName>
    <definedName name="tadImpTax07">'[20]Quadro tendenziale 28-6-2005'!#REF!</definedName>
    <definedName name="tadImpTax08">'[20]Quadro tendenziale 28-6-2005'!#REF!</definedName>
    <definedName name="tadIrcss00">'[20]Quadro tendenziale 28-6-2005'!#REF!</definedName>
    <definedName name="tadIrcss01">'[20]Quadro tendenziale 28-6-2005'!#REF!</definedName>
    <definedName name="tadIrcss02">'[20]Quadro tendenziale 28-6-2005'!#REF!</definedName>
    <definedName name="tadIrcss03">'[20]Quadro tendenziale 28-6-2005'!#REF!</definedName>
    <definedName name="tadIrcss04">'[20]Quadro tendenziale 28-6-2005'!#REF!</definedName>
    <definedName name="tadIrcss05">'[20]Quadro tendenziale 28-6-2005'!#REF!</definedName>
    <definedName name="tadIrcss06">'[20]Quadro tendenziale 28-6-2005'!#REF!</definedName>
    <definedName name="tadIrcss07">'[20]Quadro tendenziale 28-6-2005'!#REF!</definedName>
    <definedName name="tadIrcss08">'[20]Quadro tendenziale 28-6-2005'!#REF!</definedName>
    <definedName name="tadManutenz00">'[20]Quadro tendenziale 28-6-2005'!#REF!</definedName>
    <definedName name="tadManutenz01">'[20]Quadro tendenziale 28-6-2005'!#REF!</definedName>
    <definedName name="tadManutenz02">'[20]Quadro tendenziale 28-6-2005'!#REF!</definedName>
    <definedName name="tadManutenz03">'[20]Quadro tendenziale 28-6-2005'!#REF!</definedName>
    <definedName name="tadManutenz04">'[20]Quadro tendenziale 28-6-2005'!#REF!</definedName>
    <definedName name="tadManutenz05">'[20]Quadro tendenziale 28-6-2005'!#REF!</definedName>
    <definedName name="tadManutenz06">'[20]Quadro tendenziale 28-6-2005'!#REF!</definedName>
    <definedName name="tadManutenz07">'[20]Quadro tendenziale 28-6-2005'!#REF!</definedName>
    <definedName name="tadManutenz08">'[20]Quadro tendenziale 28-6-2005'!#REF!</definedName>
    <definedName name="tadmedgen00">'[20]Quadro tendenziale 28-6-2005'!#REF!</definedName>
    <definedName name="tadmedgen01">'[20]Quadro tendenziale 28-6-2005'!#REF!</definedName>
    <definedName name="tadmedgen02">'[20]Quadro tendenziale 28-6-2005'!#REF!</definedName>
    <definedName name="tadmedgen03">'[20]Quadro tendenziale 28-6-2005'!#REF!</definedName>
    <definedName name="tadmedgen04">'[20]Quadro tendenziale 28-6-2005'!#REF!</definedName>
    <definedName name="tadmedgen05">'[20]Quadro tendenziale 28-6-2005'!#REF!</definedName>
    <definedName name="tadmedgen06">'[20]Quadro tendenziale 28-6-2005'!#REF!</definedName>
    <definedName name="tadmedgen07">'[20]Quadro tendenziale 28-6-2005'!#REF!</definedName>
    <definedName name="tadmedgen08">'[20]Quadro tendenziale 28-6-2005'!#REF!</definedName>
    <definedName name="tadOnFin00">'[20]Quadro tendenziale 28-6-2005'!#REF!</definedName>
    <definedName name="tadOnFin01">'[20]Quadro tendenziale 28-6-2005'!#REF!</definedName>
    <definedName name="tadOnFin02">'[20]Quadro tendenziale 28-6-2005'!#REF!</definedName>
    <definedName name="tadOnFin03">'[20]Quadro tendenziale 28-6-2005'!#REF!</definedName>
    <definedName name="tadOnFin04">'[20]Quadro tendenziale 28-6-2005'!#REF!</definedName>
    <definedName name="tadOnFin05">'[20]Quadro tendenziale 28-6-2005'!#REF!</definedName>
    <definedName name="tadOnFin06">'[20]Quadro tendenziale 28-6-2005'!#REF!</definedName>
    <definedName name="tadOnFin07">'[20]Quadro tendenziale 28-6-2005'!#REF!</definedName>
    <definedName name="tadOnFin08">'[20]Quadro tendenziale 28-6-2005'!#REF!</definedName>
    <definedName name="tadOspPriv00">'[20]Quadro tendenziale 28-6-2005'!#REF!</definedName>
    <definedName name="tadOspPriv01">'[20]Quadro tendenziale 28-6-2005'!#REF!</definedName>
    <definedName name="tadOspPriv02">'[20]Quadro tendenziale 28-6-2005'!#REF!</definedName>
    <definedName name="tadOspPriv03">'[20]Quadro tendenziale 28-6-2005'!#REF!</definedName>
    <definedName name="tadOspPriv04">'[20]Quadro tendenziale 28-6-2005'!#REF!</definedName>
    <definedName name="tadOspPriv05">'[20]Quadro tendenziale 28-6-2005'!#REF!</definedName>
    <definedName name="tadOspPriv06">'[20]Quadro tendenziale 28-6-2005'!#REF!</definedName>
    <definedName name="tadOspPriv07">'[20]Quadro tendenziale 28-6-2005'!#REF!</definedName>
    <definedName name="tadOspPriv08">'[20]Quadro tendenziale 28-6-2005'!#REF!</definedName>
    <definedName name="tadOspPubb00">'[20]Quadro tendenziale 28-6-2005'!#REF!</definedName>
    <definedName name="tadOspPubb01">'[20]Quadro tendenziale 28-6-2005'!#REF!</definedName>
    <definedName name="tadOspPubb02">'[20]Quadro tendenziale 28-6-2005'!#REF!</definedName>
    <definedName name="tadOspPubb03">'[20]Quadro tendenziale 28-6-2005'!#REF!</definedName>
    <definedName name="tadOspPubb04">'[20]Quadro tendenziale 28-6-2005'!#REF!</definedName>
    <definedName name="tadOspPubb05">'[20]Quadro tendenziale 28-6-2005'!#REF!</definedName>
    <definedName name="tadOspPubb06">'[20]Quadro tendenziale 28-6-2005'!#REF!</definedName>
    <definedName name="tadOspPubb07">'[20]Quadro tendenziale 28-6-2005'!#REF!</definedName>
    <definedName name="tadOspPubb08">'[20]Quadro tendenziale 28-6-2005'!#REF!</definedName>
    <definedName name="tadServApp00">'[20]Quadro tendenziale 28-6-2005'!#REF!</definedName>
    <definedName name="tadServApp01">'[20]Quadro tendenziale 28-6-2005'!#REF!</definedName>
    <definedName name="tadServApp02">'[20]Quadro tendenziale 28-6-2005'!#REF!</definedName>
    <definedName name="tadServApp03">'[20]Quadro tendenziale 28-6-2005'!#REF!</definedName>
    <definedName name="tadServApp04">'[20]Quadro tendenziale 28-6-2005'!#REF!</definedName>
    <definedName name="tadServApp05">'[20]Quadro tendenziale 28-6-2005'!#REF!</definedName>
    <definedName name="tadServApp06">'[20]Quadro tendenziale 28-6-2005'!#REF!</definedName>
    <definedName name="tadServApp07">'[20]Quadro tendenziale 28-6-2005'!#REF!</definedName>
    <definedName name="tadServApp08">'[20]Quadro tendenziale 28-6-2005'!#REF!</definedName>
    <definedName name="tadSpecPriv00">'[20]Quadro tendenziale 28-6-2005'!#REF!</definedName>
    <definedName name="tadSpecPriv01">'[20]Quadro tendenziale 28-6-2005'!#REF!</definedName>
    <definedName name="tadSpecPriv02">'[20]Quadro tendenziale 28-6-2005'!#REF!</definedName>
    <definedName name="tadSpecPriv03">'[20]Quadro tendenziale 28-6-2005'!#REF!</definedName>
    <definedName name="tadSpecPriv04">'[20]Quadro tendenziale 28-6-2005'!#REF!</definedName>
    <definedName name="tadSpecPriv05">'[20]Quadro tendenziale 28-6-2005'!#REF!</definedName>
    <definedName name="tadSpecPriv06">'[20]Quadro tendenziale 28-6-2005'!#REF!</definedName>
    <definedName name="tadSpecPriv07">'[20]Quadro tendenziale 28-6-2005'!#REF!</definedName>
    <definedName name="tadSpecPriv08">'[20]Quadro tendenziale 28-6-2005'!#REF!</definedName>
    <definedName name="tadSpecPubb00">'[20]Quadro tendenziale 28-6-2005'!#REF!</definedName>
    <definedName name="tadSpecPubb01">'[20]Quadro tendenziale 28-6-2005'!#REF!</definedName>
    <definedName name="tadSpecPubb02">'[20]Quadro tendenziale 28-6-2005'!#REF!</definedName>
    <definedName name="tadSpecPubb03">'[20]Quadro tendenziale 28-6-2005'!#REF!</definedName>
    <definedName name="tadSpecPubb04">'[20]Quadro tendenziale 28-6-2005'!#REF!</definedName>
    <definedName name="tadSpecPubb05">'[20]Quadro tendenziale 28-6-2005'!#REF!</definedName>
    <definedName name="tadSpecPubb06">'[20]Quadro tendenziale 28-6-2005'!#REF!</definedName>
    <definedName name="tadSpecPubb07">'[20]Quadro tendenziale 28-6-2005'!#REF!</definedName>
    <definedName name="tadSpecPubb08">'[20]Quadro tendenziale 28-6-2005'!#REF!</definedName>
    <definedName name="td" hidden="1">{#N/A,#N/A,FALSE,"Indice"}</definedName>
    <definedName name="terr2005">#REF!</definedName>
    <definedName name="terr2005_1">#REF!</definedName>
    <definedName name="terr2005_1_1">"#REF!"</definedName>
    <definedName name="terr2005_1_11">"#REF!"</definedName>
    <definedName name="terr2005_1_2">"#REF!"</definedName>
    <definedName name="terr2005_1_3">"#REF!"</definedName>
    <definedName name="terr2005_1_4">#REF!</definedName>
    <definedName name="terr2005_1_8">"#REF!"</definedName>
    <definedName name="terr2005_11">"#REF!"</definedName>
    <definedName name="terr2005_2">#REF!</definedName>
    <definedName name="terr2005_2_1">"#REF!"</definedName>
    <definedName name="terr2005_2_11">"#REF!"</definedName>
    <definedName name="terr2005_2_2">"#REF!"</definedName>
    <definedName name="terr2005_2_3">"#REF!"</definedName>
    <definedName name="terr2005_2_4">#REF!</definedName>
    <definedName name="terr2005_2_6">"#REF!"</definedName>
    <definedName name="terr2005_2_8">"#REF!"</definedName>
    <definedName name="terr2005_3">#REF!</definedName>
    <definedName name="terr2005_4">"#REF!"</definedName>
    <definedName name="terr2005_5">"#REF!"</definedName>
    <definedName name="terr2005_6">#REF!</definedName>
    <definedName name="terr2005_8">#REF!</definedName>
    <definedName name="tinflprev00">'[76]Quadro programmatico 19-9-2005'!$D$8</definedName>
    <definedName name="tinflprev01">'[76]Quadro programmatico 19-9-2005'!$E$8</definedName>
    <definedName name="tinflprev02">'[76]Quadro programmatico 19-9-2005'!$F$8</definedName>
    <definedName name="tinflprev03">'[76]Quadro programmatico 19-9-2005'!$G$8</definedName>
    <definedName name="tinflprev04">'[76]Quadro programmatico 19-9-2005'!$H$8</definedName>
    <definedName name="tinflprev05">'[76]Quadro programmatico 19-9-2005'!$I$8</definedName>
    <definedName name="tinflprev06">'[76]Quadro programmatico 19-9-2005'!$J$8</definedName>
    <definedName name="tinflprev07">'[76]Quadro programmatico 19-9-2005'!$K$8</definedName>
    <definedName name="tinflprev08">'[76]Quadro programmatico 19-9-2005'!$L$8</definedName>
    <definedName name="tinflprog00">'[76]Quadro programmatico 19-9-2005'!$D$6</definedName>
    <definedName name="tinflprog01">'[76]Quadro programmatico 19-9-2005'!$E$6</definedName>
    <definedName name="tinflprog02">'[76]Quadro programmatico 19-9-2005'!$F$6</definedName>
    <definedName name="tinflprog03">'[76]Quadro programmatico 19-9-2005'!$G$6</definedName>
    <definedName name="tinflprog04">'[76]Quadro programmatico 19-9-2005'!$H$6</definedName>
    <definedName name="tinflprog05">'[76]Quadro programmatico 19-9-2005'!$I$6</definedName>
    <definedName name="tinflprog06">'[76]Quadro programmatico 19-9-2005'!$J$6</definedName>
    <definedName name="tinflprog07">'[76]Quadro programmatico 19-9-2005'!$K$6</definedName>
    <definedName name="tinflprog08">'[76]Quadro programmatico 19-9-2005'!$L$6</definedName>
    <definedName name="tinflprog09">'[76]Quadro programmatico 19-9-2005'!$M$6</definedName>
    <definedName name="tipo">NA()</definedName>
    <definedName name="tipo2">#REF!</definedName>
    <definedName name="tipo2_1">#REF!</definedName>
    <definedName name="tipo2_1_1">"#REF!"</definedName>
    <definedName name="tipo2_1_11">"#REF!"</definedName>
    <definedName name="tipo2_1_2">"#REF!"</definedName>
    <definedName name="tipo2_1_3">"#REF!"</definedName>
    <definedName name="tipo2_1_4">#REF!</definedName>
    <definedName name="tipo2_1_8">"#REF!"</definedName>
    <definedName name="tipo2_11">"#REF!"</definedName>
    <definedName name="tipo2_2">#REF!</definedName>
    <definedName name="tipo2_2_1">"#REF!"</definedName>
    <definedName name="tipo2_2_11">"#REF!"</definedName>
    <definedName name="tipo2_2_2">"#REF!"</definedName>
    <definedName name="tipo2_2_3">"#REF!"</definedName>
    <definedName name="tipo2_2_4">#REF!</definedName>
    <definedName name="tipo2_2_8">"#REF!"</definedName>
    <definedName name="tipo2_3">#REF!</definedName>
    <definedName name="tipo2_4">"#REF!"</definedName>
    <definedName name="tipo2_5">"#REF!"</definedName>
    <definedName name="tipo2_6">#REF!</definedName>
    <definedName name="tipo2_8">#REF!</definedName>
    <definedName name="_xlnm.Print_Titles">Analisi [66]CE!$A$3:$IV$5</definedName>
    <definedName name="tQUALIFICHE">#REF!</definedName>
    <definedName name="Transazioni">'[77]Società Quotate'!$B$1:$AC$338</definedName>
    <definedName name="TRD">#REF!</definedName>
    <definedName name="tre" hidden="1">{#N/A,#N/A,FALSE,"Indice"}</definedName>
    <definedName name="Trimestre">[27]Dati!$B$27:$D$31</definedName>
    <definedName name="trtyr">#REF!</definedName>
    <definedName name="TTT_555_DDDD">#REF!</definedName>
    <definedName name="TTTTT">#REF!</definedName>
    <definedName name="tvarPIL00">'[76]Quadro programmatico 19-9-2005'!$D$13</definedName>
    <definedName name="tvarPIL01">'[76]Quadro programmatico 19-9-2005'!$E$13</definedName>
    <definedName name="tvarPIL02">'[76]Quadro programmatico 19-9-2005'!$F$13</definedName>
    <definedName name="tvarPIL03">'[76]Quadro programmatico 19-9-2005'!$G$13</definedName>
    <definedName name="tvarPIL04">'[76]Quadro programmatico 19-9-2005'!$H$13</definedName>
    <definedName name="tvarPIL05">'[78]Quadro Programmatico 27-7'!$I$16</definedName>
    <definedName name="tvarPIL06">'[76]Quadro programmatico 19-9-2005'!$J$13</definedName>
    <definedName name="tvarPIL07">'[76]Quadro programmatico 19-9-2005'!$K$13</definedName>
    <definedName name="tvarPIL08">'[76]Quadro programmatico 19-9-2005'!$L$13</definedName>
    <definedName name="tvarPILrgs04">'[20]Quadro tendenziale 28-6-2005'!#REF!</definedName>
    <definedName name="tvarPILrgs05">'[20]Quadro tendenziale 28-6-2005'!#REF!</definedName>
    <definedName name="tvarPILrgs06">'[20]Quadro tendenziale 28-6-2005'!#REF!</definedName>
    <definedName name="tvarPILrgs07">'[20]Quadro tendenziale 28-6-2005'!#REF!</definedName>
    <definedName name="tvarPILrgs08">'[20]Quadro tendenziale 28-6-2005'!#REF!</definedName>
    <definedName name="TYJTRHR">Analisi [79]CE!$A$1:$O$392</definedName>
    <definedName name="ù">#REF!</definedName>
    <definedName name="ur69if769oi6d">#REF!</definedName>
    <definedName name="V">#REF!</definedName>
    <definedName name="VAL">#REF!</definedName>
    <definedName name="valore_acuti">#REF!</definedName>
    <definedName name="valore_Acutimag_2008">#REF!</definedName>
    <definedName name="VARIABILI_DI_INPUT">#REF!</definedName>
    <definedName name="VatCredit">'[22]Cash flow inv'!$D$71:$L$71</definedName>
    <definedName name="vcvc">[80]Dati!$B$41:$B$46</definedName>
    <definedName name="ver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f" hidden="1">{#N/A,#N/A,FALSE,"A4";#N/A,#N/A,FALSE,"A3";#N/A,#N/A,FALSE,"A2";#N/A,#N/A,FALSE,"A1"}</definedName>
    <definedName name="vio" hidden="1">{#N/A,#N/A,FALSE,"A4";#N/A,#N/A,FALSE,"A3";#N/A,#N/A,FALSE,"A2";#N/A,#N/A,FALSE,"A1"}</definedName>
    <definedName name="VOCE">[29]appoggio!$B$8:$B$32</definedName>
    <definedName name="vrert">[37]Dati!$B$50:$B$451</definedName>
    <definedName name="vvvvvvvvvvvv">[14]VALORI!#REF!</definedName>
    <definedName name="w">#REF!</definedName>
    <definedName name="WAC">#REF!</definedName>
    <definedName name="Wages">[51]Newco!$E$18:$AN$18</definedName>
    <definedName name="wrn.Danilo." hidden="1">{#N/A,#N/A,TRUE,"Main Issues";#N/A,#N/A,TRUE,"Income statement ($)"}</definedName>
    <definedName name="wrn.Elaborati._.di._.sintesi." hidden="1">{#N/A,#N/A,FALSE,"A4";#N/A,#N/A,FALSE,"A3";#N/A,#N/A,FALSE,"A2";#N/A,#N/A,FALSE,"A1"}</definedName>
    <definedName name="wrn.Indice.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rn_Danilo_">{#N/A,#N/A,TRUE,"Main Issues";#N/A,#N/A,TRUE,"Income statement ($)"}</definedName>
    <definedName name="wrn_Elaborati___di___sintesi_">{#N/A,#N/A,FALSE,"A4";#N/A,#N/A,FALSE,"A3";#N/A,#N/A,FALSE,"A2";#N/A,#N/A,FALSE,"A1"}</definedName>
    <definedName name="wrn_Indice_">{#N/A,#N/A,FALSE,"Indice"}</definedName>
    <definedName name="wrn_Modello_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_Prospetti___di___bilancio_">{#N/A,#N/A,FALSE,"B3";#N/A,#N/A,FALSE,"B2";#N/A,#N/A,FALSE,"B1"}</definedName>
    <definedName name="wrn_Tutti_">{#N/A,#N/A,FALSE,"B1";#N/A,#N/A,FALSE,"B2";#N/A,#N/A,FALSE,"B3";#N/A,#N/A,FALSE,"A4";#N/A,#N/A,FALSE,"A3";#N/A,#N/A,FALSE,"A2";#N/A,#N/A,FALSE,"A1";#N/A,#N/A,FALSE,"Indice"}</definedName>
    <definedName name="wrn_Valuation_">{#N/A,#N/A,FALSE,"Colombo";#N/A,#N/A,FALSE,"Colata";#N/A,#N/A,FALSE,"Colombo + Colata"}</definedName>
    <definedName name="ww">#REF!</definedName>
    <definedName name="x" hidden="1">{#N/A,#N/A,FALSE,"B1";#N/A,#N/A,FALSE,"B2";#N/A,#N/A,FALSE,"B3";#N/A,#N/A,FALSE,"A4";#N/A,#N/A,FALSE,"A3";#N/A,#N/A,FALSE,"A2";#N/A,#N/A,FALSE,"A1";#N/A,#N/A,FALSE,"Indice"}</definedName>
    <definedName name="xas" hidden="1">{#N/A,#N/A,FALSE,"Indice"}</definedName>
    <definedName name="XX">#REF!</definedName>
    <definedName name="Y">#REF!</definedName>
    <definedName name="Z">#REF!</definedName>
    <definedName name="ZA" hidden="1">{#N/A,#N/A,FALSE,"B1";#N/A,#N/A,FALSE,"B2";#N/A,#N/A,FALSE,"B3";#N/A,#N/A,FALSE,"A4";#N/A,#N/A,FALSE,"A3";#N/A,#N/A,FALSE,"A2";#N/A,#N/A,FALSE,"A1";#N/A,#N/A,FALSE,"Indice"}</definedName>
    <definedName name="zazaz" hidden="1">{#N/A,#N/A,FALSE,"B1";#N/A,#N/A,FALSE,"B2";#N/A,#N/A,FALSE,"B3";#N/A,#N/A,FALSE,"A4";#N/A,#N/A,FALSE,"A3";#N/A,#N/A,FALSE,"A2";#N/A,#N/A,FALSE,"A1";#N/A,#N/A,FALSE,"Indice"}</definedName>
    <definedName name="ZZ">#REF!</definedName>
    <definedName name="ZZZ">#REF!</definedName>
  </definedNames>
  <calcPr calcId="125725"/>
</workbook>
</file>

<file path=xl/calcChain.xml><?xml version="1.0" encoding="utf-8"?>
<calcChain xmlns="http://schemas.openxmlformats.org/spreadsheetml/2006/main">
  <c r="H558" i="1"/>
  <c r="H557"/>
  <c r="H556"/>
  <c r="H555" s="1"/>
  <c r="H554"/>
  <c r="H553"/>
  <c r="H552"/>
  <c r="H551"/>
  <c r="H550"/>
  <c r="H559" s="1"/>
  <c r="H547"/>
  <c r="H546"/>
  <c r="H545"/>
  <c r="H544"/>
  <c r="H543"/>
  <c r="H542"/>
  <c r="H541"/>
  <c r="H540"/>
  <c r="H539" s="1"/>
  <c r="H538"/>
  <c r="H537"/>
  <c r="H536"/>
  <c r="H535"/>
  <c r="H534"/>
  <c r="H533"/>
  <c r="H532"/>
  <c r="H531"/>
  <c r="H530"/>
  <c r="H529"/>
  <c r="H528"/>
  <c r="H527" s="1"/>
  <c r="H526"/>
  <c r="H524"/>
  <c r="H523"/>
  <c r="H522"/>
  <c r="H520"/>
  <c r="H519"/>
  <c r="H517"/>
  <c r="H515"/>
  <c r="H514"/>
  <c r="H513"/>
  <c r="H512"/>
  <c r="H511"/>
  <c r="H510"/>
  <c r="H509"/>
  <c r="H508"/>
  <c r="H507" s="1"/>
  <c r="H506"/>
  <c r="H505" s="1"/>
  <c r="H504"/>
  <c r="H503"/>
  <c r="H502"/>
  <c r="H501"/>
  <c r="H500"/>
  <c r="H499"/>
  <c r="H498"/>
  <c r="H497" s="1"/>
  <c r="H496"/>
  <c r="H495"/>
  <c r="H494"/>
  <c r="H493"/>
  <c r="H492"/>
  <c r="H491"/>
  <c r="H490"/>
  <c r="H488"/>
  <c r="H487"/>
  <c r="H489" s="1"/>
  <c r="H485"/>
  <c r="H484"/>
  <c r="H483" s="1"/>
  <c r="H482"/>
  <c r="H481"/>
  <c r="H480"/>
  <c r="H479" s="1"/>
  <c r="H478"/>
  <c r="H477"/>
  <c r="H476"/>
  <c r="H475"/>
  <c r="H474"/>
  <c r="H473" s="1"/>
  <c r="H472"/>
  <c r="H471"/>
  <c r="H470"/>
  <c r="H469" s="1"/>
  <c r="H486" s="1"/>
  <c r="H467"/>
  <c r="H466"/>
  <c r="H465"/>
  <c r="H464"/>
  <c r="H463"/>
  <c r="H462"/>
  <c r="H461"/>
  <c r="H460"/>
  <c r="H459"/>
  <c r="H458"/>
  <c r="H457" s="1"/>
  <c r="H456"/>
  <c r="H455"/>
  <c r="H454"/>
  <c r="H453"/>
  <c r="H452"/>
  <c r="H451"/>
  <c r="H450"/>
  <c r="H449"/>
  <c r="H448"/>
  <c r="H447"/>
  <c r="H446"/>
  <c r="H445"/>
  <c r="H444"/>
  <c r="H443"/>
  <c r="H442"/>
  <c r="H441" s="1"/>
  <c r="H440" s="1"/>
  <c r="H439"/>
  <c r="H438"/>
  <c r="H437"/>
  <c r="H436"/>
  <c r="H435"/>
  <c r="H434"/>
  <c r="H433" s="1"/>
  <c r="H432"/>
  <c r="H431"/>
  <c r="H430"/>
  <c r="H429"/>
  <c r="H428"/>
  <c r="H427"/>
  <c r="H426"/>
  <c r="H425"/>
  <c r="H424"/>
  <c r="H423" s="1"/>
  <c r="H422"/>
  <c r="H421"/>
  <c r="H420"/>
  <c r="H419"/>
  <c r="H418"/>
  <c r="H417"/>
  <c r="H416"/>
  <c r="H415" s="1"/>
  <c r="H414"/>
  <c r="H413" s="1"/>
  <c r="H412"/>
  <c r="H411"/>
  <c r="H410"/>
  <c r="H409"/>
  <c r="H408"/>
  <c r="H407"/>
  <c r="H406"/>
  <c r="H405" s="1"/>
  <c r="H404"/>
  <c r="H403"/>
  <c r="H402"/>
  <c r="H401" s="1"/>
  <c r="H400"/>
  <c r="H399"/>
  <c r="H398"/>
  <c r="H397" s="1"/>
  <c r="H396"/>
  <c r="H395"/>
  <c r="H394"/>
  <c r="H393"/>
  <c r="H392"/>
  <c r="H391"/>
  <c r="H390"/>
  <c r="H389"/>
  <c r="H388"/>
  <c r="H387" s="1"/>
  <c r="H386"/>
  <c r="H385"/>
  <c r="H384"/>
  <c r="H383" s="1"/>
  <c r="H382"/>
  <c r="H381"/>
  <c r="H380"/>
  <c r="H379" s="1"/>
  <c r="H378" s="1"/>
  <c r="H377"/>
  <c r="H376"/>
  <c r="H375"/>
  <c r="H374"/>
  <c r="H373"/>
  <c r="H372"/>
  <c r="H371"/>
  <c r="H370"/>
  <c r="H369"/>
  <c r="H368"/>
  <c r="H367"/>
  <c r="H366"/>
  <c r="H365" s="1"/>
  <c r="H364"/>
  <c r="H362"/>
  <c r="H361"/>
  <c r="H360"/>
  <c r="H359"/>
  <c r="H358"/>
  <c r="H357"/>
  <c r="H356"/>
  <c r="H355" s="1"/>
  <c r="H354"/>
  <c r="H353" s="1"/>
  <c r="H352"/>
  <c r="H351"/>
  <c r="H350"/>
  <c r="H349"/>
  <c r="H348"/>
  <c r="H347"/>
  <c r="H346"/>
  <c r="H345" s="1"/>
  <c r="H344"/>
  <c r="H343"/>
  <c r="H342"/>
  <c r="H341"/>
  <c r="H340"/>
  <c r="H339"/>
  <c r="H338"/>
  <c r="H337"/>
  <c r="H336"/>
  <c r="H335"/>
  <c r="H334"/>
  <c r="H333"/>
  <c r="H332"/>
  <c r="H331" s="1"/>
  <c r="H330"/>
  <c r="H329"/>
  <c r="H328"/>
  <c r="H327"/>
  <c r="H326"/>
  <c r="H325"/>
  <c r="H324"/>
  <c r="H323"/>
  <c r="H322"/>
  <c r="H321" s="1"/>
  <c r="H320"/>
  <c r="H319"/>
  <c r="H318"/>
  <c r="H317"/>
  <c r="H316"/>
  <c r="H315"/>
  <c r="H314"/>
  <c r="H313"/>
  <c r="H312"/>
  <c r="H311" s="1"/>
  <c r="H310"/>
  <c r="H309"/>
  <c r="H308"/>
  <c r="H307" s="1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 s="1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 s="1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 s="1"/>
  <c r="H240"/>
  <c r="H239"/>
  <c r="H238"/>
  <c r="H237"/>
  <c r="H236"/>
  <c r="H235" s="1"/>
  <c r="H234"/>
  <c r="H233"/>
  <c r="H232"/>
  <c r="H231"/>
  <c r="H230"/>
  <c r="H229" s="1"/>
  <c r="H228"/>
  <c r="H227"/>
  <c r="H226"/>
  <c r="H225" s="1"/>
  <c r="H224"/>
  <c r="H223"/>
  <c r="H222"/>
  <c r="H221"/>
  <c r="H220"/>
  <c r="H219"/>
  <c r="H218"/>
  <c r="H217"/>
  <c r="H216"/>
  <c r="H215" s="1"/>
  <c r="H214"/>
  <c r="H213"/>
  <c r="H212"/>
  <c r="H211"/>
  <c r="H210"/>
  <c r="H209" s="1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 s="1"/>
  <c r="H178"/>
  <c r="H177" s="1"/>
  <c r="H176" s="1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 s="1"/>
  <c r="H150"/>
  <c r="H149"/>
  <c r="H148"/>
  <c r="H147" s="1"/>
  <c r="H146"/>
  <c r="H145"/>
  <c r="H144"/>
  <c r="H143" s="1"/>
  <c r="H142"/>
  <c r="H141"/>
  <c r="H140"/>
  <c r="H139" s="1"/>
  <c r="H138" s="1"/>
  <c r="H137" s="1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 s="1"/>
  <c r="H112"/>
  <c r="H111"/>
  <c r="H110"/>
  <c r="H109" s="1"/>
  <c r="H108"/>
  <c r="H107"/>
  <c r="H106"/>
  <c r="H105"/>
  <c r="H104"/>
  <c r="H103"/>
  <c r="H102"/>
  <c r="H101" s="1"/>
  <c r="H100"/>
  <c r="H98"/>
  <c r="H97"/>
  <c r="H96"/>
  <c r="H95"/>
  <c r="H94"/>
  <c r="H93"/>
  <c r="H92"/>
  <c r="H91" s="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 s="1"/>
  <c r="H62"/>
  <c r="H61"/>
  <c r="H60"/>
  <c r="H59"/>
  <c r="H58"/>
  <c r="H57"/>
  <c r="H56"/>
  <c r="H55"/>
  <c r="H54"/>
  <c r="H53"/>
  <c r="H52"/>
  <c r="H51"/>
  <c r="H50"/>
  <c r="H49"/>
  <c r="H48"/>
  <c r="H47"/>
  <c r="H46"/>
  <c r="H45" s="1"/>
  <c r="H44" s="1"/>
  <c r="H43"/>
  <c r="H42"/>
  <c r="H41"/>
  <c r="H40"/>
  <c r="H39"/>
  <c r="H38"/>
  <c r="H37"/>
  <c r="H36"/>
  <c r="H35" s="1"/>
  <c r="H34"/>
  <c r="H33"/>
  <c r="H32"/>
  <c r="H31"/>
  <c r="H30"/>
  <c r="H29" s="1"/>
  <c r="H28"/>
  <c r="H27"/>
  <c r="H26"/>
  <c r="H25"/>
  <c r="H24"/>
  <c r="H23" s="1"/>
  <c r="H22"/>
  <c r="H21"/>
  <c r="H20"/>
  <c r="H19"/>
  <c r="H18"/>
  <c r="H17"/>
  <c r="H16"/>
  <c r="H15" s="1"/>
  <c r="H14" s="1"/>
  <c r="H4" s="1"/>
  <c r="H13"/>
  <c r="H12"/>
  <c r="H11"/>
  <c r="H10"/>
  <c r="H9" s="1"/>
  <c r="H8"/>
  <c r="H7"/>
  <c r="H6"/>
  <c r="H5" s="1"/>
  <c r="E6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  <c r="E371" s="1"/>
  <c r="E372" s="1"/>
  <c r="E373" s="1"/>
  <c r="E374" s="1"/>
  <c r="E375" s="1"/>
  <c r="E376" s="1"/>
  <c r="E377" s="1"/>
  <c r="E378" s="1"/>
  <c r="E379" s="1"/>
  <c r="E380" s="1"/>
  <c r="E381" s="1"/>
  <c r="E382" s="1"/>
  <c r="E383" s="1"/>
  <c r="E384" s="1"/>
  <c r="E385" s="1"/>
  <c r="E386" s="1"/>
  <c r="E387" s="1"/>
  <c r="E388" s="1"/>
  <c r="E389" s="1"/>
  <c r="E390" s="1"/>
  <c r="E391" s="1"/>
  <c r="E392" s="1"/>
  <c r="E393" s="1"/>
  <c r="E394" s="1"/>
  <c r="E395" s="1"/>
  <c r="E396" s="1"/>
  <c r="E397" s="1"/>
  <c r="E398" s="1"/>
  <c r="E399" s="1"/>
  <c r="E400" s="1"/>
  <c r="E401" s="1"/>
  <c r="E402" s="1"/>
  <c r="E403" s="1"/>
  <c r="E404" s="1"/>
  <c r="E405" s="1"/>
  <c r="E406" s="1"/>
  <c r="E407" s="1"/>
  <c r="E408" s="1"/>
  <c r="E409" s="1"/>
  <c r="E410" s="1"/>
  <c r="E411" s="1"/>
  <c r="E412" s="1"/>
  <c r="E413" s="1"/>
  <c r="E414" s="1"/>
  <c r="E415" s="1"/>
  <c r="E416" s="1"/>
  <c r="E417" s="1"/>
  <c r="E418" s="1"/>
  <c r="E419" s="1"/>
  <c r="E420" s="1"/>
  <c r="E421" s="1"/>
  <c r="E422" s="1"/>
  <c r="E423" s="1"/>
  <c r="E424" s="1"/>
  <c r="E425" s="1"/>
  <c r="E426" s="1"/>
  <c r="E427" s="1"/>
  <c r="E428" s="1"/>
  <c r="E429" s="1"/>
  <c r="E430" s="1"/>
  <c r="E431" s="1"/>
  <c r="E432" s="1"/>
  <c r="E433" s="1"/>
  <c r="E434" s="1"/>
  <c r="E435" s="1"/>
  <c r="E436" s="1"/>
  <c r="E437" s="1"/>
  <c r="E438" s="1"/>
  <c r="E439" s="1"/>
  <c r="E440" s="1"/>
  <c r="E441" s="1"/>
  <c r="E442" s="1"/>
  <c r="E443" s="1"/>
  <c r="E444" s="1"/>
  <c r="E445" s="1"/>
  <c r="E446" s="1"/>
  <c r="E447" s="1"/>
  <c r="E448" s="1"/>
  <c r="E449" s="1"/>
  <c r="E450" s="1"/>
  <c r="E451" s="1"/>
  <c r="E452" s="1"/>
  <c r="E453" s="1"/>
  <c r="E454" s="1"/>
  <c r="E455" s="1"/>
  <c r="E456" s="1"/>
  <c r="E457" s="1"/>
  <c r="E458" s="1"/>
  <c r="E459" s="1"/>
  <c r="E460" s="1"/>
  <c r="E461" s="1"/>
  <c r="E462" s="1"/>
  <c r="E463" s="1"/>
  <c r="E464" s="1"/>
  <c r="E465" s="1"/>
  <c r="E466" s="1"/>
  <c r="E467" s="1"/>
  <c r="E468" s="1"/>
  <c r="E469" s="1"/>
  <c r="E470" s="1"/>
  <c r="E471" s="1"/>
  <c r="E472" s="1"/>
  <c r="E473" s="1"/>
  <c r="E474" s="1"/>
  <c r="E475" s="1"/>
  <c r="E476" s="1"/>
  <c r="E477" s="1"/>
  <c r="E478" s="1"/>
  <c r="E479" s="1"/>
  <c r="E480" s="1"/>
  <c r="E481" s="1"/>
  <c r="E482" s="1"/>
  <c r="E483" s="1"/>
  <c r="E484" s="1"/>
  <c r="E485" s="1"/>
  <c r="E486" s="1"/>
  <c r="E487" s="1"/>
  <c r="E488" s="1"/>
  <c r="E489" s="1"/>
  <c r="E490" s="1"/>
  <c r="E491" s="1"/>
  <c r="E492" s="1"/>
  <c r="E493" s="1"/>
  <c r="E494" s="1"/>
  <c r="E495" s="1"/>
  <c r="E496" s="1"/>
  <c r="E497" s="1"/>
  <c r="E498" s="1"/>
  <c r="E499" s="1"/>
  <c r="E500" s="1"/>
  <c r="E501" s="1"/>
  <c r="E502" s="1"/>
  <c r="E503" s="1"/>
  <c r="E504" s="1"/>
  <c r="E505" s="1"/>
  <c r="E506" s="1"/>
  <c r="E507" s="1"/>
  <c r="E508" s="1"/>
  <c r="E509" s="1"/>
  <c r="E510" s="1"/>
  <c r="E511" s="1"/>
  <c r="E512" s="1"/>
  <c r="E513" s="1"/>
  <c r="E514" s="1"/>
  <c r="E515" s="1"/>
  <c r="E516" s="1"/>
  <c r="E517" s="1"/>
  <c r="E518" s="1"/>
  <c r="E519" s="1"/>
  <c r="E520" s="1"/>
  <c r="E521" s="1"/>
  <c r="E522" s="1"/>
  <c r="E523" s="1"/>
  <c r="E524" s="1"/>
  <c r="E525" s="1"/>
  <c r="E526" s="1"/>
  <c r="E527" s="1"/>
  <c r="E528" s="1"/>
  <c r="E529" s="1"/>
  <c r="E530" s="1"/>
  <c r="E531" s="1"/>
  <c r="E532" s="1"/>
  <c r="E533" s="1"/>
  <c r="E534" s="1"/>
  <c r="E535" s="1"/>
  <c r="E536" s="1"/>
  <c r="E537" s="1"/>
  <c r="E538" s="1"/>
  <c r="E539" s="1"/>
  <c r="E540" s="1"/>
  <c r="E541" s="1"/>
  <c r="E542" s="1"/>
  <c r="E543" s="1"/>
  <c r="E544" s="1"/>
  <c r="E545" s="1"/>
  <c r="E546" s="1"/>
  <c r="E547" s="1"/>
  <c r="E548" s="1"/>
  <c r="E549" s="1"/>
  <c r="E550" s="1"/>
  <c r="E551" s="1"/>
  <c r="E552" s="1"/>
  <c r="E553" s="1"/>
  <c r="E554" s="1"/>
  <c r="E555" s="1"/>
  <c r="E556" s="1"/>
  <c r="E557" s="1"/>
  <c r="E558" s="1"/>
  <c r="E559" s="1"/>
  <c r="E560" s="1"/>
  <c r="F5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E5"/>
  <c r="H99" l="1"/>
  <c r="H136" s="1"/>
  <c r="H549" s="1"/>
  <c r="H560" s="1"/>
  <c r="H363"/>
  <c r="H468"/>
  <c r="H525"/>
  <c r="H521" s="1"/>
  <c r="H518" s="1"/>
  <c r="H516" s="1"/>
  <c r="H548" s="1"/>
</calcChain>
</file>

<file path=xl/sharedStrings.xml><?xml version="1.0" encoding="utf-8"?>
<sst xmlns="http://schemas.openxmlformats.org/spreadsheetml/2006/main" count="1245" uniqueCount="1127">
  <si>
    <t>Codice Azienda -------&gt;</t>
  </si>
  <si>
    <t>921</t>
  </si>
  <si>
    <t>inserire Anno solo nella prima cella</t>
  </si>
  <si>
    <t>inserire mese per esteso solo nella prima cella</t>
  </si>
  <si>
    <t>Colonna nella quale inserire i dati in €/unità</t>
  </si>
  <si>
    <t>Fattore di ordinamento</t>
  </si>
  <si>
    <t>Cons</t>
  </si>
  <si>
    <t>CODICE</t>
  </si>
  <si>
    <t>VOCE NUOVO MODELLO CE (1)</t>
  </si>
  <si>
    <t>AA0010</t>
  </si>
  <si>
    <t>A.1)  Contributi in c/esercizio</t>
  </si>
  <si>
    <t>PREV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</si>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</sst>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_);_(@_)"/>
    <numFmt numFmtId="166" formatCode="_ * #,##0.00_ ;_ * \-#,##0.00_ ;_ * &quot;-&quot;??_ ;_ @_ "/>
    <numFmt numFmtId="167" formatCode="_(&quot;$&quot;* #,##0_);_(&quot;$&quot;* \(#,##0\);_(&quot;$&quot;* &quot;-&quot;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b/>
      <i/>
      <sz val="10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99">
    <xf numFmtId="0" fontId="0" fillId="0" borderId="0"/>
    <xf numFmtId="0" fontId="2" fillId="0" borderId="0"/>
    <xf numFmtId="43" fontId="7" fillId="0" borderId="0" applyFont="0" applyFill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10" fillId="6" borderId="4" applyNumberFormat="0" applyAlignment="0" applyProtection="0"/>
    <xf numFmtId="0" fontId="11" fillId="0" borderId="5" applyNumberFormat="0" applyFill="0" applyAlignment="0" applyProtection="0"/>
    <xf numFmtId="0" fontId="12" fillId="15" borderId="6" applyNumberFormat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1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8" borderId="7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20" borderId="0" applyNumberFormat="0" applyBorder="0" applyAlignment="0" applyProtection="0"/>
    <xf numFmtId="0" fontId="25" fillId="21" borderId="0" applyNumberFormat="0" applyBorder="0" applyAlignment="0" applyProtection="0"/>
    <xf numFmtId="167" fontId="13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Alignment="1">
      <alignment vertical="center"/>
    </xf>
    <xf numFmtId="0" fontId="2" fillId="2" borderId="0" xfId="1" applyFill="1" applyAlignment="1">
      <alignment vertical="center"/>
    </xf>
    <xf numFmtId="0" fontId="2" fillId="3" borderId="0" xfId="1" applyFill="1" applyAlignment="1">
      <alignment vertical="center"/>
    </xf>
    <xf numFmtId="0" fontId="3" fillId="3" borderId="0" xfId="1" applyFont="1" applyFill="1" applyAlignment="1">
      <alignment horizontal="right" vertical="center"/>
    </xf>
    <xf numFmtId="49" fontId="2" fillId="4" borderId="1" xfId="1" applyNumberFormat="1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5" fillId="3" borderId="0" xfId="1" applyNumberFormat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5" fillId="0" borderId="0" xfId="1" quotePrefix="1" applyNumberFormat="1" applyFont="1" applyAlignment="1">
      <alignment horizontal="center" vertical="center" wrapText="1"/>
    </xf>
    <xf numFmtId="0" fontId="6" fillId="2" borderId="2" xfId="1" quotePrefix="1" applyNumberFormat="1" applyFont="1" applyFill="1" applyBorder="1" applyAlignment="1">
      <alignment horizontal="center" vertical="center"/>
    </xf>
    <xf numFmtId="0" fontId="6" fillId="4" borderId="2" xfId="1" quotePrefix="1" applyNumberFormat="1" applyFont="1" applyFill="1" applyBorder="1" applyAlignment="1">
      <alignment horizontal="center" vertical="center"/>
    </xf>
    <xf numFmtId="0" fontId="6" fillId="4" borderId="2" xfId="1" quotePrefix="1" applyNumberFormat="1" applyFont="1" applyFill="1" applyBorder="1" applyAlignment="1">
      <alignment horizontal="center" vertical="center" wrapText="1"/>
    </xf>
    <xf numFmtId="0" fontId="5" fillId="3" borderId="0" xfId="1" applyNumberFormat="1" applyFont="1" applyFill="1" applyAlignment="1">
      <alignment vertical="center"/>
    </xf>
    <xf numFmtId="0" fontId="2" fillId="3" borderId="0" xfId="1" quotePrefix="1" applyNumberFormat="1" applyFill="1" applyAlignment="1">
      <alignment vertical="center"/>
    </xf>
    <xf numFmtId="0" fontId="5" fillId="0" borderId="0" xfId="1" quotePrefix="1" applyNumberFormat="1" applyFont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3" borderId="3" xfId="1" quotePrefix="1" applyNumberFormat="1" applyFont="1" applyFill="1" applyBorder="1" applyAlignment="1">
      <alignment vertical="center"/>
    </xf>
    <xf numFmtId="0" fontId="5" fillId="3" borderId="3" xfId="1" quotePrefix="1" applyNumberFormat="1" applyFont="1" applyFill="1" applyBorder="1" applyAlignment="1">
      <alignment vertical="center" wrapText="1"/>
    </xf>
    <xf numFmtId="0" fontId="5" fillId="3" borderId="3" xfId="1" quotePrefix="1" applyNumberFormat="1" applyFont="1" applyFill="1" applyBorder="1" applyAlignment="1" applyProtection="1">
      <alignment horizontal="center" vertical="center"/>
      <protection locked="0"/>
    </xf>
    <xf numFmtId="14" fontId="5" fillId="3" borderId="3" xfId="1" applyNumberFormat="1" applyFont="1" applyFill="1" applyBorder="1" applyAlignment="1" applyProtection="1">
      <alignment horizontal="center" vertical="center"/>
      <protection locked="0"/>
    </xf>
    <xf numFmtId="3" fontId="2" fillId="3" borderId="3" xfId="2" quotePrefix="1" applyNumberFormat="1" applyFont="1" applyFill="1" applyBorder="1" applyAlignment="1" applyProtection="1">
      <alignment vertical="center"/>
      <protection locked="0"/>
    </xf>
    <xf numFmtId="164" fontId="2" fillId="5" borderId="3" xfId="2" quotePrefix="1" applyNumberFormat="1" applyFont="1" applyFill="1" applyBorder="1" applyAlignment="1" applyProtection="1">
      <alignment vertical="center"/>
      <protection locked="0"/>
    </xf>
    <xf numFmtId="0" fontId="5" fillId="3" borderId="3" xfId="1" quotePrefix="1" applyNumberFormat="1" applyFont="1" applyFill="1" applyBorder="1" applyAlignment="1">
      <alignment horizontal="center" vertical="center"/>
    </xf>
    <xf numFmtId="164" fontId="2" fillId="3" borderId="3" xfId="2" applyNumberFormat="1" applyFont="1" applyFill="1" applyBorder="1" applyAlignment="1" applyProtection="1">
      <alignment vertical="center"/>
      <protection locked="0"/>
    </xf>
    <xf numFmtId="164" fontId="2" fillId="5" borderId="3" xfId="2" applyNumberFormat="1" applyFont="1" applyFill="1" applyBorder="1" applyAlignment="1" applyProtection="1">
      <alignment vertical="center"/>
      <protection locked="0"/>
    </xf>
    <xf numFmtId="0" fontId="5" fillId="2" borderId="3" xfId="1" quotePrefix="1" applyNumberFormat="1" applyFont="1" applyFill="1" applyBorder="1" applyAlignment="1">
      <alignment vertical="center"/>
    </xf>
    <xf numFmtId="164" fontId="2" fillId="3" borderId="3" xfId="2" quotePrefix="1" applyNumberFormat="1" applyFont="1" applyFill="1" applyBorder="1" applyAlignment="1" applyProtection="1">
      <alignment vertical="center"/>
      <protection locked="0"/>
    </xf>
    <xf numFmtId="0" fontId="5" fillId="2" borderId="3" xfId="1" applyNumberFormat="1" applyFont="1" applyFill="1" applyBorder="1" applyAlignment="1">
      <alignment vertical="center"/>
    </xf>
    <xf numFmtId="0" fontId="2" fillId="3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14" fontId="5" fillId="3" borderId="3" xfId="1" quotePrefix="1" applyNumberFormat="1" applyFont="1" applyFill="1" applyBorder="1" applyAlignment="1">
      <alignment horizontal="center" vertical="center"/>
    </xf>
  </cellXfs>
  <cellStyles count="99">
    <cellStyle name="20% - Colore 1 2" xfId="3"/>
    <cellStyle name="20% - Colore 2 2" xfId="4"/>
    <cellStyle name="20% - Colore 3 2" xfId="5"/>
    <cellStyle name="20% - Colore 4 2" xfId="6"/>
    <cellStyle name="20% - Colore 5 2" xfId="7"/>
    <cellStyle name="20% - Colore 6 2" xfId="8"/>
    <cellStyle name="40% - Colore 1 2" xfId="9"/>
    <cellStyle name="40% - Colore 2 2" xfId="10"/>
    <cellStyle name="40% - Colore 3 2" xfId="11"/>
    <cellStyle name="40% - Colore 4 2" xfId="12"/>
    <cellStyle name="40% - Colore 5 2" xfId="13"/>
    <cellStyle name="40% - Colore 6 2" xfId="14"/>
    <cellStyle name="60% - Colore 1 2" xfId="15"/>
    <cellStyle name="60% - Colore 2 2" xfId="16"/>
    <cellStyle name="60% - Colore 3 2" xfId="17"/>
    <cellStyle name="60% - Colore 4 2" xfId="18"/>
    <cellStyle name="60% - Colore 5 2" xfId="19"/>
    <cellStyle name="60% - Colore 6 2" xfId="20"/>
    <cellStyle name="Calcolo 2" xfId="21"/>
    <cellStyle name="Cella collegata 2" xfId="22"/>
    <cellStyle name="Cella da controllare 2" xfId="23"/>
    <cellStyle name="Colore 1 2" xfId="24"/>
    <cellStyle name="Colore 2 2" xfId="25"/>
    <cellStyle name="Colore 3 2" xfId="26"/>
    <cellStyle name="Colore 4 2" xfId="27"/>
    <cellStyle name="Colore 5 2" xfId="28"/>
    <cellStyle name="Colore 6 2" xfId="29"/>
    <cellStyle name="Comma 2" xfId="30"/>
    <cellStyle name="Euro" xfId="31"/>
    <cellStyle name="Euro 2" xfId="32"/>
    <cellStyle name="Euro 2 2" xfId="33"/>
    <cellStyle name="Euro 2 3" xfId="34"/>
    <cellStyle name="Euro 2 4" xfId="35"/>
    <cellStyle name="Euro 2 5" xfId="36"/>
    <cellStyle name="Euro 2 6" xfId="37"/>
    <cellStyle name="Euro 2 7" xfId="38"/>
    <cellStyle name="Euro 2 8" xfId="39"/>
    <cellStyle name="Euro 2 9" xfId="40"/>
    <cellStyle name="Migliaia (0)_ FILE PROVA" xfId="41"/>
    <cellStyle name="Migliaia [0] 2" xfId="42"/>
    <cellStyle name="Migliaia 2" xfId="2"/>
    <cellStyle name="Migliaia 2 2" xfId="43"/>
    <cellStyle name="Migliaia 2 3" xfId="44"/>
    <cellStyle name="Migliaia 3" xfId="45"/>
    <cellStyle name="Migliaia 4" xfId="46"/>
    <cellStyle name="Migliaia 5" xfId="47"/>
    <cellStyle name="Migliaia 6" xfId="48"/>
    <cellStyle name="Migliaia 7" xfId="49"/>
    <cellStyle name="Migliaia 7 2" xfId="50"/>
    <cellStyle name="Neutrale 2" xfId="51"/>
    <cellStyle name="Normal 2" xfId="52"/>
    <cellStyle name="Normal 2 2" xfId="53"/>
    <cellStyle name="Normal 2 3" xfId="54"/>
    <cellStyle name="Normal 2 4" xfId="55"/>
    <cellStyle name="Normal 2 5" xfId="56"/>
    <cellStyle name="Normal 2 6" xfId="57"/>
    <cellStyle name="Normal 2 7" xfId="58"/>
    <cellStyle name="Normal 2 8" xfId="59"/>
    <cellStyle name="Normal 2 9" xfId="60"/>
    <cellStyle name="Normal_Sheet1 2" xfId="61"/>
    <cellStyle name="Normale" xfId="0" builtinId="0"/>
    <cellStyle name="Normale 2" xfId="62"/>
    <cellStyle name="Normale 2 2" xfId="63"/>
    <cellStyle name="Normale 2 3" xfId="64"/>
    <cellStyle name="Normale 2 4" xfId="65"/>
    <cellStyle name="Normale 2_Tabella A per consuntivo 2008" xfId="66"/>
    <cellStyle name="Normale 22" xfId="67"/>
    <cellStyle name="Normale 3" xfId="68"/>
    <cellStyle name="Normale 4" xfId="69"/>
    <cellStyle name="Normale 5" xfId="70"/>
    <cellStyle name="Normale 5 2" xfId="71"/>
    <cellStyle name="Normale 5 3" xfId="72"/>
    <cellStyle name="Normale 6" xfId="73"/>
    <cellStyle name="Normale 6 2" xfId="74"/>
    <cellStyle name="Normale 7" xfId="75"/>
    <cellStyle name="Normale 8" xfId="76"/>
    <cellStyle name="Normale 9" xfId="77"/>
    <cellStyle name="Normale_Nuovo_CE_protetto_2009" xfId="1"/>
    <cellStyle name="Nota 2" xfId="78"/>
    <cellStyle name="Percentuale 2" xfId="79"/>
    <cellStyle name="Percentuale 2 2" xfId="80"/>
    <cellStyle name="Percentuale 2 3" xfId="81"/>
    <cellStyle name="Percentuale 2 4" xfId="82"/>
    <cellStyle name="Percentuale 2 5" xfId="83"/>
    <cellStyle name="Percentuale 2 6" xfId="84"/>
    <cellStyle name="Percentuale 2 7" xfId="85"/>
    <cellStyle name="Percentuale 2 8" xfId="86"/>
    <cellStyle name="Percentuale 2 9" xfId="87"/>
    <cellStyle name="Testo avviso 2" xfId="88"/>
    <cellStyle name="Testo descrittivo 2" xfId="89"/>
    <cellStyle name="Titolo 1 2" xfId="90"/>
    <cellStyle name="Titolo 2 2" xfId="91"/>
    <cellStyle name="Titolo 3 2" xfId="92"/>
    <cellStyle name="Titolo 4 2" xfId="93"/>
    <cellStyle name="Titolo 5" xfId="94"/>
    <cellStyle name="Totale 2" xfId="95"/>
    <cellStyle name="Valore non valido 2" xfId="96"/>
    <cellStyle name="Valore valido 2" xfId="97"/>
    <cellStyle name="Valuta (0)_ FILE PROVA" xfId="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8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theme" Target="theme/theme1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28575</xdr:rowOff>
    </xdr:from>
    <xdr:to>
      <xdr:col>4</xdr:col>
      <xdr:colOff>371475</xdr:colOff>
      <xdr:row>2</xdr:row>
      <xdr:rowOff>238125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372225" y="6000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400050</xdr:colOff>
      <xdr:row>2</xdr:row>
      <xdr:rowOff>19050</xdr:rowOff>
    </xdr:from>
    <xdr:to>
      <xdr:col>5</xdr:col>
      <xdr:colOff>400050</xdr:colOff>
      <xdr:row>2</xdr:row>
      <xdr:rowOff>247650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05650" y="590550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609600</xdr:colOff>
      <xdr:row>1</xdr:row>
      <xdr:rowOff>361950</xdr:rowOff>
    </xdr:from>
    <xdr:to>
      <xdr:col>6</xdr:col>
      <xdr:colOff>609600</xdr:colOff>
      <xdr:row>2</xdr:row>
      <xdr:rowOff>247650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153400" y="533400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tore%20Economico%20Finanziario/BILANCI/Bilancio%20preventivo/2020/Prospetti%20di%20verifica%20Previsionale%202020%20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/Assegnazione/2008/2007/Integrazione%202007/Documents%20and%20Settings/valentinig/Impostazioni%20locali/Temporary%20Internet%20Files/OLK2/Modello%20Ingegnerizzato%202.2%20(minsal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Users\Utente\Downloads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mar\Assegnazione\2009\FSN%202009\ass%20novembre%202009\2007\Integrazione%202007\Documents%20and%20Settings\valentinig\Impostazioni%20locali\Temporary%20Internet%20Files\OLK2\Modello%20Ingegnerizzato%202.2%20(minsal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/Clienti%20Milano/Valutazioni/Finmeccanica/Princing/Elicotter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Users\amaggiolini\Desktop\ART%2079\Mappatura%20personale%20da%20coop.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TTI%20e%20TARIFFE\BASI%20DATI%20FLUSSI\RS79_999_DATABASE_EMUR_2012\EMUR%20PS\RS79_999_06_Reportistica_Emur_PS_2012_v2.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ngela.adduce\Impostazioni%20locali\Temporary%20Internet%20Files\OLK79\050711%20previsione%20quadro%20tendenziale%202806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Documenti\analisiGestionali\siclia_analisi_scostamenti\2012\2&#176;2012\1_RS_Analisi_2&#176;2012.v.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ing%20BILANCIO%20SANITA\Rating%20AZIENDE_v2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billitter00\AppData\Roaming\Microsoft\Excel\Db%20per%20analisi%20protesi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ziana\Piano_operativo_2010\Piano%20Operativo_2013-2015\PO\10%20maggio_conseg\PO_10052013_CONSEGNATO\file\LA_TEND-PROG\LA_vs_CE_2012_v8_1005201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falagna\AppData\Local\Temp\notesF3B52A\Users\hbruneo\Desktop\Modello_riunione_16_ottobre\Analisi_STS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dello%20CE%20al%20I%20Trimestre%202015\IV%20Trim.%202013\2013\1%20trim%202013\Mod.%20d1.2%20%20201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CF\Clienti%20Milano\Valutazioni\Finmeccanica\Princing\Elicotter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\analisiGestionali\sicilia_produzione\2011\4&#176;2011\personale\Analisi%20Tabella%204&#176;2011.v.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Documenti\00%20-%20Progetti\Abruzzo\PIANI%20INDUSTRIALI\05_Modello\Modellino_new%20(version%201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/Documenti/SICILIA%20NEW%20NEW_luglio%202010/2014/NEGOZIAZIONE%202014/Negoziazione%202014_v.30_DEF_modificato%20MC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tente\AppData\Local\Temp\Prospetto%20spesa%20personale%202%20pagine_Ass.to_31_dic_201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/Documenti/SICILIA%20NEW%20NEW_luglio%202010/2011/CE%20CONSUNTIVO%202011/PROSPETTI/DOCUME~1/pc/IMPOST~1/Temp/Rar$DI00.328/Users/Raffaele/Desktop/Tab.1.2%20NOVEMBRE/Modello__D.1.2_PROIEZ.ANNU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MC\Documents%20and%20Settings\aottaviani\Local%20Settings\Temporary%20Internet%20Files\OLK23C\A\MODEL_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/Documenti/SICILIA%20NEW%20NEW_luglio%202010/2011/CE%20CONSUNTIVO%202011/PROSPETTI/DOCUME~1/pc/IMPOST~1/Temp/Rar$DI00.328/file%20cesare%20vecchio%20pc/Desktop/Nuova%20cartella%20(6)/Tabella_D.1.2_2009%20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carlo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giacomotesta\AppData\Roaming\Microsoft\Excel\Simulazione%20indicatori%20Asp%20Messina%20V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2\Negoziazione%202012\Documents%20and%20Settings\pc\Desktop\MARIA%20CHIARA\Prospetti%20CE%20Consuntivo%202010\DOCUME~1\pc\IMPOST~1\Temp\Rar$DI00.328\3&#176;%20CE%202009%20Dati%20Aziende\LAVORO\2008\NA%202\NA%202%20%20I%20TRIM.%20200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MC\CF\LOROD\PERSONAL\VUOTO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Documenti\analisiGestionali\siclia_analisi_scostamenti\2012\2&#176;2012\0_CE_RS_analisiScostamenti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AAAback%20up%20PC%20ASSESSORATO%207.09.2015/SICILIA%20NEW%20NEW_luglio%202010/2016/NEGOZIAZIONE%202016/Negoziazione%202016_v27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p600c\SERVIZI\Documents%20and%20Settings\scivaa1\Desktop\tariffario%20base%20Trento_Al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analisiGestionali\siclia_analisi_scostamenti\2011\4&#176;2011\Risposte%20Aziende%20CE%20Consuntivo%202010%20v.02\927\Prospetti%20di%20verifica%20CONSUNTIVO%202010(1)%20CON%20LA%20CORREZIONE%20DEL%20SUES%20118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3\Negoziazione%202013\CE%20CONSUNTIVO%202011\Risposte%20Aziende\208\Prospetti%20di%20verifica%20CONSUNTIVO%20201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ALBAN~1\AppData\Local\Temp\notesF3B52A\TETTI%20e%20TARIFFE\BASI%20DATI%20FLUSSI\RS79_999_DATABASE_EMUR_2012\EMUR%20PS\RS79_999_06_Reportistica_Emur_PS_2012_v2.4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giacomotesta\Desktop\Articolo%2079\CDG\Indicatori\IV%202011\Indicatori%20Totali%20V9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Newc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mar/Assegnazione/2008/2007/Integrazione%202007/Documenti/Regione%20Liguria/Liguria%20Ricerche/Modello%20Fiuggi/Ripartizione%20FSN/Rapporto%20finale/Modello%20Ingegnerizzato%202.2%20(minsal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SANITA'/2013/Consuntivo%202013/Analisi%20scostamenti/elaborazioni/1_RS_Analisi_CNS%202013_v.00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wCDati/Advisory/Clienti/Italia/Sanit&#224;/ARS/Supporto%20tecnico-professionale/Attivit&#224;/Verifiche%20Bilancio%202008/Analisi%20di%20bilancio/Confronto%20CE_Bilancio_TabA%202008%20al%2023_0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Impostazioni%20locali\Temp\wz3fa5\Allegati\Piani%20Operativi\Piano%20Operativo%20Regionale\Materiale_20101004\02_Farmaceutica%20HP3%20v1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ff202\c_compagnone\Documenti\Giovanni\Cannizzaro\Pianta%20Organica\Pianta%20organica%201997\P.o.-Dati%20Economic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ANCIO\CE\CE_2013\CONSUNTIVO%202013\TABELLE%20NOTA%20INTEGRATIVA\FRANCESCO\PER%20CNS%202013\CNS%202013%20TABELLE%20DEFINITIVE\ASP%20CT%20-%20TABELLE%20ORIGINALE%20SP%20per%20NI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tsuraniti\Desktop\1_RS_Analisi_3&#176;2012.v.5.7.3a_last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2\Negoziazione%202012\Documents%20and%20Settings\pc\Desktop\MARIA%20CHIARA\Prospetti%20CE%20Consuntivo%202010\DOCUME~1\pc\IMPOST~1\Temp\Rar$DI00.328\Documenti\Bilancio\MIN%20SAL%202006\analisi%20CE%202006\LA_analisi_2003%20v0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09a.kclient.kpmg.com/Users/cbarbera/AppData/Local/Microsoft/Windows/Temporary%20Internet%20Files/Content.Outlook/3CRW937M/Tracciato%20personale_20110331%20(5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ruggeri\AppData\Local\Microsoft\Windows\Temporary%20Internet%20Files\Content.Outlook\GDRRLC9S\Regione%20Lazio\2012\05%20-%20MONITORAGGIO%20PERIODICO%20E%20COERENZA%20CON%20GLI%20INDICATORI%20ECONOMICI%20DEL%20SSR\II%20Trim%202012\Rapporto%20CE_II%20trim%202012_v5\CE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badalamenti\Impostazioni%20locali\Temporary%20Internet%20Files\Content.IE5\H3OISQJR\Copia%20di%20Prospetto%20spesa%20personale%201%20trim.%20201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tente\Documenti\PF\IRCCS\REGIONE%20SICILIANA\PROSPETTO%20SPESA%20DEL%20PERSONALE_SERV.1_giulia_chiarello\2011\II_TRIM\Prospetto%20spesa%20personale%202%20pagine_MOD_IITRIM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/Documenti/SICILIA%20NEW%20NEW_luglio%202010/2011/CE%20CONSUNTIVO%202011/PROSPETTI/DOCUME~1/pc/IMPOST~1/Temp/Rar$DI00.328/Documents%20and%20Settings/Preload/Desktop/Modello%20%20D.1.2%20MODELLOCE17APR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tente\Downloads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Franco\2001\clienti\Project%20Hunter\Project%20Hunter%20stand%20alon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carlo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\Assessorato\Elaborazioni_4&#176;2014\1_RS_Analisi_4&#176;2014_v04.xls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hermes.morgavi\Documenti\modello%20previsione\Previsioni%20ufficiali\RPP%202006\050930%20previsione%20quadro%20programmatico%20190905%20-%20versione%20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hmorgavi\Documenti\modello%20previsione\Previsioni%20ufficiali\Dpef%202005-2008\040803%20previsione%20quadro%20programmatico%2027%2007%200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o/Desktop/I:/Documents%20and%20Settings/Valentina.Farelli/Desktop/File%20format%20analisi%20bilancio/Dati%20Bilancio_2012/Incontri%20Aziende%20Previsione%20Bilancio%202012/File/CE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tente\Downloads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I%20TRIMESTRE%202010/Analisi%20Scostamenti%20I%202010/I%20TRIMESTRE%202010/DOCUME~1/pc/IMPOST~1/Temp/Rar$DI00.328/file%20cesare%20vecchio%20pc/Desktop/Nuova%20cartella%20(6)/Tabella_D.1.2_2009%20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w Mod. CE Prev 2020"/>
      <sheetName val=" specifica contributi"/>
      <sheetName val="Mod.rilevaz.Territoriale"/>
      <sheetName val="Piano investimenti_19-21"/>
      <sheetName val="appoggio"/>
      <sheetName val="Dettaglio 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13">
          <cell r="C13">
            <v>0.05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FA5">
            <v>7.6790999156557724E-2</v>
          </cell>
        </row>
        <row r="6">
          <cell r="FA6">
            <v>2.1314104551324493E-3</v>
          </cell>
        </row>
        <row r="7">
          <cell r="FA7">
            <v>0.15993459313277372</v>
          </cell>
        </row>
        <row r="8">
          <cell r="FA8">
            <v>7.7419180738275859E-3</v>
          </cell>
        </row>
        <row r="9">
          <cell r="FA9">
            <v>8.4148549553672205E-3</v>
          </cell>
        </row>
        <row r="10">
          <cell r="FA10">
            <v>8.0103228377457286E-2</v>
          </cell>
        </row>
        <row r="11">
          <cell r="FA11">
            <v>2.1645291495398056E-2</v>
          </cell>
        </row>
        <row r="12">
          <cell r="FA12">
            <v>2.9939440009094716E-2</v>
          </cell>
        </row>
        <row r="13">
          <cell r="FA13">
            <v>7.4266814358218497E-2</v>
          </cell>
        </row>
        <row r="14">
          <cell r="FA14">
            <v>6.5048848957404384E-2</v>
          </cell>
        </row>
        <row r="15">
          <cell r="FA15">
            <v>1.5458341651388985E-2</v>
          </cell>
        </row>
        <row r="16">
          <cell r="FA16">
            <v>2.7005446478368576E-2</v>
          </cell>
        </row>
        <row r="17">
          <cell r="FA17">
            <v>8.9749843269843491E-2</v>
          </cell>
        </row>
        <row r="18">
          <cell r="FA18">
            <v>2.2602051175370164E-2</v>
          </cell>
        </row>
        <row r="19">
          <cell r="FA19">
            <v>5.6704503594464349E-3</v>
          </cell>
        </row>
        <row r="20">
          <cell r="FA20">
            <v>9.2438637800972001E-2</v>
          </cell>
        </row>
        <row r="21">
          <cell r="FA21">
            <v>6.6630172025384182E-2</v>
          </cell>
        </row>
        <row r="22">
          <cell r="FA22">
            <v>1.0179500829405885E-2</v>
          </cell>
        </row>
        <row r="23">
          <cell r="FA23">
            <v>3.3577401087220578E-2</v>
          </cell>
        </row>
        <row r="24">
          <cell r="FA24">
            <v>8.3258741715253659E-2</v>
          </cell>
        </row>
        <row r="25"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note"/>
      <sheetName val="Servizi_e_Altro"/>
      <sheetName val="CQRC"/>
      <sheetName val="RINNOVI CONTRATTUALI"/>
      <sheetName val="TETTO"/>
      <sheetName val="AD02_ASSEGNI NUCLEO FAMILIARE"/>
      <sheetName val="QUALIFICHE"/>
      <sheetName val="D_1.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Tipologia servizio"/>
      <sheetName val="Tracciato"/>
      <sheetName val="Mappatura personale da coop."/>
    </sheetNames>
    <definedNames>
      <definedName name="aaaaaaaaaaaaaa" refersTo="#RIF!"/>
      <definedName name="stampa" refersTo="#RIF!"/>
      <definedName name="stampa_c" refersTo="#RIF!"/>
      <definedName name="Stampa_Carrara" refersTo="#RIF!"/>
      <definedName name="stampa_r" refersTo="#RIF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903_ 8K"/>
      <sheetName val="903_ øM"/>
      <sheetName val="app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  <row r="48">
          <cell r="C48">
            <v>0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/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2">
          <cell r="C2" t="str">
            <v>CODICE</v>
          </cell>
        </row>
      </sheetData>
      <sheetData sheetId="123">
        <row r="2">
          <cell r="C2" t="str">
            <v>CODICE</v>
          </cell>
        </row>
      </sheetData>
      <sheetData sheetId="124">
        <row r="2">
          <cell r="C2" t="str">
            <v>CODICE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A2" t="str">
            <v>Abitazioni di tipo signorile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3">
          <cell r="I3">
            <v>153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C2" t="str">
            <v>CODICE</v>
          </cell>
        </row>
      </sheetData>
      <sheetData sheetId="179">
        <row r="1">
          <cell r="A1" t="str">
            <v>Avellino</v>
          </cell>
        </row>
      </sheetData>
      <sheetData sheetId="180">
        <row r="2">
          <cell r="C2" t="str">
            <v>CODICE</v>
          </cell>
        </row>
      </sheetData>
      <sheetData sheetId="181">
        <row r="1">
          <cell r="A1" t="str">
            <v>Avellino</v>
          </cell>
        </row>
      </sheetData>
      <sheetData sheetId="182">
        <row r="2">
          <cell r="A2" t="str">
            <v>Abitazioni di tipo signorile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>
        <row r="3">
          <cell r="I3">
            <v>153</v>
          </cell>
        </row>
      </sheetData>
      <sheetData sheetId="219">
        <row r="7">
          <cell r="L7">
            <v>4.3999999999999997E-2</v>
          </cell>
        </row>
      </sheetData>
      <sheetData sheetId="220">
        <row r="4">
          <cell r="A4">
            <v>201</v>
          </cell>
        </row>
      </sheetData>
      <sheetData sheetId="221">
        <row r="1">
          <cell r="A1" t="str">
            <v>Codice USL/Azienda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7">
          <cell r="L7">
            <v>4.3999999999999997E-2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4">
          <cell r="A4" t="str">
            <v>-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7">
          <cell r="L7">
            <v>4.3999999999999997E-2</v>
          </cell>
        </row>
      </sheetData>
      <sheetData sheetId="632">
        <row r="5">
          <cell r="B5">
            <v>4565677.4227499999</v>
          </cell>
        </row>
      </sheetData>
      <sheetData sheetId="633">
        <row r="2">
          <cell r="A2" t="str">
            <v>Abitazioni di tipo signorile</v>
          </cell>
        </row>
      </sheetData>
      <sheetData sheetId="634">
        <row r="1">
          <cell r="A1" t="str">
            <v>Avellino</v>
          </cell>
        </row>
      </sheetData>
      <sheetData sheetId="635">
        <row r="1">
          <cell r="A1" t="str">
            <v>AZIENDA: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">
          <cell r="A1" t="str">
            <v>Codice USL/Azienda</v>
          </cell>
        </row>
      </sheetData>
      <sheetData sheetId="688">
        <row r="1">
          <cell r="A1" t="str">
            <v>Codice USL/Azienda</v>
          </cell>
        </row>
      </sheetData>
      <sheetData sheetId="689">
        <row r="1">
          <cell r="A1" t="str">
            <v>Avellino</v>
          </cell>
        </row>
      </sheetData>
      <sheetData sheetId="690">
        <row r="2">
          <cell r="C2" t="str">
            <v>CODICE</v>
          </cell>
        </row>
      </sheetData>
      <sheetData sheetId="691" refreshError="1"/>
      <sheetData sheetId="692">
        <row r="2">
          <cell r="C2" t="str">
            <v>CODICE</v>
          </cell>
        </row>
      </sheetData>
      <sheetData sheetId="693">
        <row r="1">
          <cell r="A1" t="str">
            <v>Avellino</v>
          </cell>
        </row>
      </sheetData>
      <sheetData sheetId="694">
        <row r="2">
          <cell r="C2" t="str">
            <v>CODICE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1">
          <cell r="A1" t="str">
            <v>AZIENDA: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1">
          <cell r="A1" t="str">
            <v>AZIENDA:</v>
          </cell>
        </row>
      </sheetData>
      <sheetData sheetId="710">
        <row r="1">
          <cell r="A1" t="str">
            <v>AZIENDA:</v>
          </cell>
        </row>
      </sheetData>
      <sheetData sheetId="711">
        <row r="1">
          <cell r="A1" t="str">
            <v>AZIENDA:</v>
          </cell>
        </row>
      </sheetData>
      <sheetData sheetId="712">
        <row r="1">
          <cell r="A1" t="str">
            <v>AZIENDA: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4">
          <cell r="E4">
            <v>292575000</v>
          </cell>
        </row>
      </sheetData>
      <sheetData sheetId="754" refreshError="1"/>
      <sheetData sheetId="755">
        <row r="3">
          <cell r="I3">
            <v>153</v>
          </cell>
        </row>
      </sheetData>
      <sheetData sheetId="756">
        <row r="3">
          <cell r="I3">
            <v>153</v>
          </cell>
        </row>
      </sheetData>
      <sheetData sheetId="757">
        <row r="5">
          <cell r="B5">
            <v>4565677.4227499999</v>
          </cell>
        </row>
      </sheetData>
      <sheetData sheetId="758">
        <row r="7">
          <cell r="L7">
            <v>4.3999999999999997E-2</v>
          </cell>
        </row>
      </sheetData>
      <sheetData sheetId="759">
        <row r="2">
          <cell r="C2" t="str">
            <v>CODICE</v>
          </cell>
        </row>
      </sheetData>
      <sheetData sheetId="760">
        <row r="2">
          <cell r="C2" t="str">
            <v>CODICE</v>
          </cell>
        </row>
      </sheetData>
      <sheetData sheetId="761">
        <row r="7">
          <cell r="L7">
            <v>4.3999999999999997E-2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132">
          <cell r="D132">
            <v>24124697081</v>
          </cell>
        </row>
      </sheetData>
      <sheetData sheetId="776"/>
      <sheetData sheetId="777"/>
      <sheetData sheetId="778"/>
      <sheetData sheetId="779"/>
      <sheetData sheetId="780"/>
      <sheetData sheetId="781"/>
      <sheetData sheetId="782" refreshError="1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>
        <row r="1">
          <cell r="A1" t="str">
            <v>AZIENDA: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>
        <row r="1">
          <cell r="A1" t="str">
            <v>Somma di rettificato</v>
          </cell>
        </row>
      </sheetData>
      <sheetData sheetId="824">
        <row r="6">
          <cell r="D6">
            <v>2.6000000000000002E-2</v>
          </cell>
        </row>
      </sheetData>
      <sheetData sheetId="825">
        <row r="1">
          <cell r="A1" t="str">
            <v>Somma di (Dare) Avere</v>
          </cell>
        </row>
      </sheetData>
      <sheetData sheetId="826"/>
      <sheetData sheetId="827"/>
      <sheetData sheetId="828">
        <row r="16">
          <cell r="I16">
            <v>4.3856996891980859E-2</v>
          </cell>
        </row>
      </sheetData>
      <sheetData sheetId="829"/>
      <sheetData sheetId="830">
        <row r="2">
          <cell r="C2" t="str">
            <v>CODICE</v>
          </cell>
        </row>
      </sheetData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190_Anagrafica Completa"/>
      <sheetName val="Copertina"/>
      <sheetName val="00.1 Anagrafica SSR con ACCESSI"/>
      <sheetName val="TOT_ANAGRAFICHE"/>
      <sheetName val="01.1 Coerenza anagrafiche"/>
      <sheetName val="01.2 Accessi per mese"/>
      <sheetName val="Accessi_per_SINGOLO_MESE"/>
      <sheetName val="Accessi_errati"/>
      <sheetName val="01.3 Distribuzione TRIAGE"/>
      <sheetName val="Scarico_Triage"/>
      <sheetName val="TRIAGE MEDICO"/>
      <sheetName val="01.4 Q.tà pro-capite per ASP"/>
      <sheetName val="RICOVERATI"/>
      <sheetName val="ricoverati per mese"/>
      <sheetName val="Trasf_altro pS_EFFICIENZA"/>
      <sheetName val="01.4 % Ricoveri e trasferimenti"/>
      <sheetName val="01.4bis Ricoveri e trasferiment"/>
      <sheetName val="01.5 Distrib ModArrivo"/>
      <sheetName val="01.6 Distrib RespINVIO"/>
      <sheetName val="01.7 Relaz tra ModArr e RespInv"/>
      <sheetName val="ARR_RESPINVIO"/>
      <sheetName val="ProbPrinc_Trauma % (2)"/>
      <sheetName val="ProbPrinc_Trauma %"/>
      <sheetName val="Resp_INVIO %"/>
      <sheetName val="Modalità_di_Arrivo %"/>
      <sheetName val="Problema_Principale %"/>
      <sheetName val="190_Anagrafica Privati"/>
      <sheetName val="01.8 Distrib ProbPrinc_Trauma"/>
      <sheetName val="01.8 bis Distrib ProbPrinTrauma"/>
      <sheetName val="01.9 Distrib ProblemaPrincipale"/>
      <sheetName val="01.10 Focus &quot;Altro&quot;"/>
      <sheetName val="01.11 Num. di record"/>
      <sheetName val="01.12 Motivo del TRASFERIMENTO"/>
      <sheetName val="01.13 Esito tratt e diagn princ"/>
      <sheetName val="diagnosi princ div 6 e 7"/>
      <sheetName val="Alimentazione_esito_trattamento"/>
      <sheetName val="Distribuzione_motivo_trasferime"/>
      <sheetName val="Transcodifica=&quot;Altro&quot;"/>
      <sheetName val="%_ALTRO"/>
      <sheetName val="Distrib_RESP_INVIO"/>
      <sheetName val="pivot probldivedazero"/>
      <sheetName val="probl diverso da zero e trauma"/>
      <sheetName val="NEWprobl"/>
      <sheetName val="Sheet1"/>
      <sheetName val="Sheet2"/>
      <sheetName val="esito ricovero %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COD_IST</v>
          </cell>
        </row>
      </sheetData>
      <sheetData sheetId="6">
        <row r="1">
          <cell r="A1" t="str">
            <v>COD_IST</v>
          </cell>
          <cell r="B1" t="str">
            <v>01</v>
          </cell>
          <cell r="C1" t="str">
            <v>02</v>
          </cell>
          <cell r="D1" t="str">
            <v>03</v>
          </cell>
        </row>
        <row r="2">
          <cell r="A2">
            <v>19020200</v>
          </cell>
          <cell r="B2">
            <v>3528</v>
          </cell>
          <cell r="C2">
            <v>3241</v>
          </cell>
          <cell r="D2">
            <v>3641</v>
          </cell>
        </row>
        <row r="3">
          <cell r="A3">
            <v>19030100</v>
          </cell>
          <cell r="B3">
            <v>4974</v>
          </cell>
          <cell r="C3">
            <v>4790</v>
          </cell>
          <cell r="D3">
            <v>5469</v>
          </cell>
        </row>
        <row r="4">
          <cell r="A4">
            <v>19030200</v>
          </cell>
          <cell r="B4">
            <v>892</v>
          </cell>
          <cell r="C4">
            <v>1995</v>
          </cell>
          <cell r="D4">
            <v>2244</v>
          </cell>
        </row>
        <row r="5">
          <cell r="A5">
            <v>19030300</v>
          </cell>
          <cell r="B5">
            <v>1976</v>
          </cell>
          <cell r="C5">
            <v>2069</v>
          </cell>
          <cell r="D5">
            <v>2769</v>
          </cell>
        </row>
        <row r="6">
          <cell r="A6">
            <v>19030400</v>
          </cell>
          <cell r="B6">
            <v>727</v>
          </cell>
          <cell r="C6">
            <v>702</v>
          </cell>
          <cell r="D6">
            <v>813</v>
          </cell>
        </row>
        <row r="7">
          <cell r="A7">
            <v>19031900</v>
          </cell>
          <cell r="C7">
            <v>649</v>
          </cell>
          <cell r="D7">
            <v>252</v>
          </cell>
        </row>
        <row r="8">
          <cell r="A8">
            <v>19032000</v>
          </cell>
          <cell r="B8">
            <v>349</v>
          </cell>
          <cell r="D8">
            <v>15</v>
          </cell>
        </row>
        <row r="9">
          <cell r="A9">
            <v>19032100</v>
          </cell>
          <cell r="B9">
            <v>81</v>
          </cell>
        </row>
        <row r="10">
          <cell r="A10">
            <v>19032200</v>
          </cell>
          <cell r="B10">
            <v>871</v>
          </cell>
          <cell r="C10">
            <v>870</v>
          </cell>
          <cell r="D10">
            <v>204</v>
          </cell>
        </row>
        <row r="11">
          <cell r="A11">
            <v>19033000</v>
          </cell>
          <cell r="B11">
            <v>28</v>
          </cell>
          <cell r="C11">
            <v>24</v>
          </cell>
        </row>
        <row r="12">
          <cell r="A12">
            <v>19033200</v>
          </cell>
          <cell r="B12">
            <v>3531</v>
          </cell>
          <cell r="C12">
            <v>1228</v>
          </cell>
        </row>
        <row r="13">
          <cell r="A13">
            <v>19033300</v>
          </cell>
          <cell r="C13">
            <v>46</v>
          </cell>
        </row>
        <row r="14">
          <cell r="A14">
            <v>19033400</v>
          </cell>
          <cell r="B14">
            <v>1887</v>
          </cell>
          <cell r="C14">
            <v>1196</v>
          </cell>
        </row>
        <row r="15">
          <cell r="A15">
            <v>19033800</v>
          </cell>
          <cell r="B15">
            <v>1986</v>
          </cell>
          <cell r="C15">
            <v>1799</v>
          </cell>
          <cell r="D15">
            <v>1946</v>
          </cell>
        </row>
        <row r="16">
          <cell r="A16">
            <v>19033900</v>
          </cell>
          <cell r="B16">
            <v>859</v>
          </cell>
          <cell r="C16">
            <v>746</v>
          </cell>
          <cell r="D16">
            <v>1</v>
          </cell>
        </row>
        <row r="17">
          <cell r="A17">
            <v>19034000</v>
          </cell>
          <cell r="B17">
            <v>2012</v>
          </cell>
          <cell r="C17">
            <v>1885</v>
          </cell>
          <cell r="D17">
            <v>2037</v>
          </cell>
        </row>
        <row r="18">
          <cell r="A18">
            <v>19034100</v>
          </cell>
          <cell r="B18">
            <v>454</v>
          </cell>
          <cell r="C18">
            <v>456</v>
          </cell>
          <cell r="D18">
            <v>513</v>
          </cell>
        </row>
        <row r="19">
          <cell r="A19">
            <v>19034200</v>
          </cell>
          <cell r="B19">
            <v>2410</v>
          </cell>
          <cell r="C19">
            <v>2191</v>
          </cell>
          <cell r="D19">
            <v>15</v>
          </cell>
        </row>
        <row r="20">
          <cell r="A20">
            <v>19034300</v>
          </cell>
          <cell r="B20">
            <v>1618</v>
          </cell>
          <cell r="C20">
            <v>1500</v>
          </cell>
        </row>
        <row r="21">
          <cell r="A21">
            <v>19034400</v>
          </cell>
          <cell r="B21">
            <v>1815</v>
          </cell>
          <cell r="C21">
            <v>1521</v>
          </cell>
        </row>
        <row r="22">
          <cell r="A22">
            <v>19034500</v>
          </cell>
          <cell r="B22">
            <v>4894</v>
          </cell>
          <cell r="C22">
            <v>4632</v>
          </cell>
          <cell r="D22">
            <v>5123</v>
          </cell>
        </row>
        <row r="23">
          <cell r="A23">
            <v>19034600</v>
          </cell>
          <cell r="B23">
            <v>1008</v>
          </cell>
          <cell r="C23">
            <v>872</v>
          </cell>
          <cell r="D23">
            <v>868</v>
          </cell>
        </row>
        <row r="24">
          <cell r="A24">
            <v>19034700</v>
          </cell>
          <cell r="B24">
            <v>1626</v>
          </cell>
          <cell r="C24">
            <v>1532</v>
          </cell>
          <cell r="D24">
            <v>1874</v>
          </cell>
        </row>
        <row r="25">
          <cell r="A25">
            <v>19034900</v>
          </cell>
          <cell r="D25">
            <v>1212</v>
          </cell>
        </row>
        <row r="26">
          <cell r="A26">
            <v>19035000</v>
          </cell>
          <cell r="B26">
            <v>261</v>
          </cell>
          <cell r="C26">
            <v>280</v>
          </cell>
          <cell r="D26">
            <v>349</v>
          </cell>
        </row>
        <row r="27">
          <cell r="A27">
            <v>19035100</v>
          </cell>
          <cell r="B27">
            <v>2336</v>
          </cell>
          <cell r="C27">
            <v>2720</v>
          </cell>
          <cell r="D27">
            <v>3033</v>
          </cell>
        </row>
        <row r="28">
          <cell r="A28">
            <v>19035200</v>
          </cell>
          <cell r="B28">
            <v>2358</v>
          </cell>
          <cell r="C28">
            <v>2233</v>
          </cell>
          <cell r="D28">
            <v>2586</v>
          </cell>
        </row>
        <row r="29">
          <cell r="A29">
            <v>19035300</v>
          </cell>
          <cell r="B29">
            <v>2356</v>
          </cell>
          <cell r="D29">
            <v>2564</v>
          </cell>
        </row>
        <row r="30">
          <cell r="A30">
            <v>19035500</v>
          </cell>
          <cell r="B30">
            <v>218</v>
          </cell>
          <cell r="C30">
            <v>297</v>
          </cell>
          <cell r="D30">
            <v>334</v>
          </cell>
        </row>
        <row r="31">
          <cell r="A31">
            <v>19030500</v>
          </cell>
          <cell r="B31">
            <v>1641</v>
          </cell>
          <cell r="C31">
            <v>1423</v>
          </cell>
          <cell r="D31">
            <v>1577</v>
          </cell>
        </row>
        <row r="32">
          <cell r="A32">
            <v>19092201</v>
          </cell>
          <cell r="B32">
            <v>6604</v>
          </cell>
          <cell r="C32">
            <v>6234</v>
          </cell>
        </row>
        <row r="33">
          <cell r="A33">
            <v>19092302</v>
          </cell>
          <cell r="B33">
            <v>3789</v>
          </cell>
          <cell r="C33">
            <v>5689</v>
          </cell>
          <cell r="D33">
            <v>6791</v>
          </cell>
        </row>
        <row r="34">
          <cell r="A34">
            <v>19092401</v>
          </cell>
          <cell r="B34">
            <v>2461</v>
          </cell>
          <cell r="C34">
            <v>6</v>
          </cell>
          <cell r="D34">
            <v>2723</v>
          </cell>
        </row>
        <row r="35">
          <cell r="A35">
            <v>19092402</v>
          </cell>
          <cell r="B35">
            <v>2442</v>
          </cell>
          <cell r="C35">
            <v>2345</v>
          </cell>
          <cell r="D35">
            <v>2670</v>
          </cell>
        </row>
        <row r="36">
          <cell r="A36">
            <v>19092500</v>
          </cell>
          <cell r="B36">
            <v>2074</v>
          </cell>
          <cell r="C36">
            <v>2060</v>
          </cell>
          <cell r="D36">
            <v>2277</v>
          </cell>
        </row>
        <row r="37">
          <cell r="A37">
            <v>19092601</v>
          </cell>
          <cell r="B37">
            <v>4731</v>
          </cell>
          <cell r="C37">
            <v>4548</v>
          </cell>
          <cell r="D37">
            <v>5517</v>
          </cell>
        </row>
        <row r="38">
          <cell r="A38">
            <v>19092603</v>
          </cell>
          <cell r="B38">
            <v>5510</v>
          </cell>
          <cell r="C38">
            <v>5146</v>
          </cell>
          <cell r="D38">
            <v>5731</v>
          </cell>
        </row>
        <row r="39">
          <cell r="A39">
            <v>19092701</v>
          </cell>
          <cell r="B39">
            <v>3963</v>
          </cell>
          <cell r="C39">
            <v>6596</v>
          </cell>
          <cell r="D39">
            <v>7563</v>
          </cell>
        </row>
        <row r="40">
          <cell r="A40">
            <v>19092702</v>
          </cell>
          <cell r="B40">
            <v>3552</v>
          </cell>
          <cell r="C40">
            <v>3793</v>
          </cell>
          <cell r="D40">
            <v>4306</v>
          </cell>
        </row>
      </sheetData>
      <sheetData sheetId="7"/>
      <sheetData sheetId="8"/>
      <sheetData sheetId="9"/>
      <sheetData sheetId="10"/>
      <sheetData sheetId="11"/>
      <sheetData sheetId="12">
        <row r="1">
          <cell r="A1" t="str">
            <v>CodiceIstituto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_TM_grafici (2)"/>
      <sheetName val="grafici"/>
      <sheetName val="Schema MEF (CE)LLd"/>
      <sheetName val="appoggio"/>
      <sheetName val="aziende"/>
      <sheetName val="CE_New_Modello"/>
      <sheetName val="SCOSTAMENTI_AGGREGATI"/>
      <sheetName val="Prospetto"/>
      <sheetName val="CE_Modello_old"/>
      <sheetName val="Personale_2"/>
      <sheetName val="Prodotti Farma e Emoderivati"/>
      <sheetName val="Componenti straordinarie "/>
      <sheetName val="Schema MEF Tabelle dettagli"/>
      <sheetName val="consumi"/>
      <sheetName val="QUADRATURA EXTRAFSR"/>
      <sheetName val="_TM_Componenti straordinarie "/>
      <sheetName val="_TM_consumi"/>
      <sheetName val="Scostamenti"/>
      <sheetName val="Accantonamenti"/>
      <sheetName val="RE"/>
      <sheetName val="File F"/>
      <sheetName val="MDB"/>
      <sheetName val="C_2010_Hosp_Amb_privato"/>
      <sheetName val="INT_PROT"/>
      <sheetName val="RSA"/>
      <sheetName val="CTA"/>
      <sheetName val="RIA_ex art_26"/>
      <sheetName val="TETTI 2010"/>
      <sheetName val="CE TEND_PROGR_2011"/>
      <sheetName val="pvt_2°2012"/>
      <sheetName val="pvt_1°2012"/>
      <sheetName val="pvt_C_2011"/>
      <sheetName val="pvt_4°2011"/>
      <sheetName val="pvt_3°2011"/>
      <sheetName val="pvt_2°2011"/>
      <sheetName val="pvt_1°2011"/>
      <sheetName val="pvt_2010"/>
      <sheetName val="Tabelle"/>
    </sheetNames>
    <sheetDataSet>
      <sheetData sheetId="0"/>
      <sheetData sheetId="1">
        <row r="2">
          <cell r="A2" t="str">
            <v>Aggregato CE</v>
          </cell>
        </row>
      </sheetData>
      <sheetData sheetId="2">
        <row r="1">
          <cell r="A1" t="str">
            <v>000</v>
          </cell>
        </row>
      </sheetData>
      <sheetData sheetId="3">
        <row r="2">
          <cell r="A2" t="str">
            <v>Aggregato CE</v>
          </cell>
        </row>
        <row r="3">
          <cell r="A3" t="str">
            <v>01_02-contributi F.S.R. vincolato</v>
          </cell>
          <cell r="B3" t="str">
            <v>01-01-contributi F.S.R. indistinto</v>
          </cell>
          <cell r="H3" t="str">
            <v>01-01-contributi F.S.R. indistinto</v>
          </cell>
        </row>
        <row r="4">
          <cell r="A4" t="str">
            <v>02-01-01-Ricavi mobilità in compensazione infra</v>
          </cell>
          <cell r="B4" t="str">
            <v>01-02-contributi F.S.R. vincolato</v>
          </cell>
          <cell r="H4" t="str">
            <v>01-02-contributi F.S.R. vincolato</v>
          </cell>
        </row>
        <row r="5">
          <cell r="A5" t="str">
            <v>02-01-02-Costi mobilità in compensazione infra</v>
          </cell>
          <cell r="B5" t="str">
            <v>02-01-01-Ricavi mobilità in compensazione infra</v>
          </cell>
          <cell r="H5" t="str">
            <v>02-01-01-Ricavi mobilità in compensazione infra</v>
          </cell>
        </row>
        <row r="6">
          <cell r="A6" t="str">
            <v>02-01-03-Ricavi mobilità non in compensazione infra</v>
          </cell>
          <cell r="B6" t="str">
            <v>02-01-02-Costi mobilità in compensazione infra</v>
          </cell>
          <cell r="H6" t="str">
            <v>02-01-02-Costi mobilità in compensazione infra</v>
          </cell>
        </row>
        <row r="7">
          <cell r="A7" t="str">
            <v>02-01-04-Costi mobilità non in compensazione infra</v>
          </cell>
          <cell r="B7" t="str">
            <v>02-01-03-Ricavi mobilità non in compensazione infra</v>
          </cell>
          <cell r="H7" t="str">
            <v>02-01-03-Ricavi mobilità non in compensazione infra</v>
          </cell>
        </row>
        <row r="8">
          <cell r="A8" t="str">
            <v>02-02-01-Ricavi mobilità in compensazione extra</v>
          </cell>
          <cell r="B8" t="str">
            <v>02-01-04-Costi mobilità non in compensazione infra</v>
          </cell>
          <cell r="H8" t="str">
            <v>02-01-04-Costi mobilità non in compensazione infra</v>
          </cell>
        </row>
        <row r="9">
          <cell r="A9" t="str">
            <v>02-02-02-Costi mobilità in compensazione extra</v>
          </cell>
          <cell r="B9" t="str">
            <v>02-02-01-Ricavi mobilità in compensazione extra</v>
          </cell>
          <cell r="H9" t="str">
            <v>02-02-01-Ricavi mobilità in compensazione extra</v>
          </cell>
        </row>
        <row r="10">
          <cell r="A10" t="str">
            <v>02-02-03-Ricavi mobilità non in compensazione extra</v>
          </cell>
          <cell r="B10" t="str">
            <v>02-02-02-Costi mobilità in compensazione extra</v>
          </cell>
          <cell r="H10" t="str">
            <v>02-02-02-Costi mobilità in compensazione extra</v>
          </cell>
        </row>
        <row r="11">
          <cell r="A11" t="str">
            <v>02-02-04-Costi mobilità non in compensazione extra</v>
          </cell>
          <cell r="B11" t="str">
            <v>02-02-03-Ricavi mobilità non in compensazione extra</v>
          </cell>
          <cell r="H11" t="str">
            <v>02-02-03-Ricavi mobilità non in compensazione extra</v>
          </cell>
        </row>
        <row r="12">
          <cell r="A12" t="str">
            <v>02-09-01-Ricavi infragruppo regionali</v>
          </cell>
          <cell r="B12" t="str">
            <v>02-02-04-Costi mobilità non in compensazione extra</v>
          </cell>
          <cell r="H12" t="str">
            <v>02-02-04-Costi mobilità non in compensazione extra</v>
          </cell>
        </row>
        <row r="13">
          <cell r="A13" t="str">
            <v>02-09-02-Costi infragruppo regionali</v>
          </cell>
          <cell r="B13" t="str">
            <v>02-09-01-Ricavi infragruppo regionali</v>
          </cell>
          <cell r="H13" t="str">
            <v>02-09-01-Ricavi infragruppo regionali</v>
          </cell>
        </row>
        <row r="14">
          <cell r="A14" t="str">
            <v>03-01-ulteriori trasferimenti pubblici</v>
          </cell>
          <cell r="B14" t="str">
            <v>02-09-02-Costi infragruppo regionali</v>
          </cell>
          <cell r="H14" t="str">
            <v>02-09-02-Costi infragruppo regionali</v>
          </cell>
        </row>
        <row r="15">
          <cell r="A15" t="str">
            <v>03-02-01-Ricavi intramoenia</v>
          </cell>
          <cell r="B15" t="str">
            <v>03-01-01-ulteriori trasferimenti pubblici (ricerca corrente/copertura LEA)</v>
          </cell>
          <cell r="H15" t="str">
            <v>03-01-01-ulteriori trasferimenti pubblici (ricerca corrente/copertura LEA)</v>
          </cell>
        </row>
        <row r="16">
          <cell r="A16" t="str">
            <v>03-02-02-Costi intramoenia</v>
          </cell>
          <cell r="B16" t="str">
            <v>03-01-02-01-ulteriori trasferimenti pubblici dell'esercizio per ricerca finalizzata/vincolati</v>
          </cell>
          <cell r="H16" t="str">
            <v>03-01-02-01-ulteriori trasferimenti pubblici dell'esercizio per ricerca finalizzata/vincolati</v>
          </cell>
        </row>
        <row r="17">
          <cell r="A17" t="str">
            <v>03-03-Ticket</v>
          </cell>
          <cell r="B17" t="str">
            <v>03-01-02-02-accantonamenti per trasferimenti pubblici dell'esercizio per ricerca finalizzata/vincolati</v>
          </cell>
          <cell r="H17" t="str">
            <v>03-01-02-02-accantonamenti per trasferimenti pubblici dell'esercizio per ricerca finalizzata/vincolati</v>
          </cell>
        </row>
        <row r="18">
          <cell r="A18" t="str">
            <v>03-04-altre entrate proprie</v>
          </cell>
          <cell r="B18" t="str">
            <v>03-01-02-03-Utilizzi di trasferimenti pubblici di altri esercizi per ricerca finalizzata/vincolati</v>
          </cell>
          <cell r="H18" t="str">
            <v>03-01-02-03-Utilizzi di trasferimenti pubblici di altri esercizi per ricerca finalizzata/vincolati</v>
          </cell>
        </row>
        <row r="19">
          <cell r="A19" t="str">
            <v>11-01-01 personale sanitario-dipendente</v>
          </cell>
          <cell r="B19" t="str">
            <v>03-01-03-ulteriori trasferimenti pubblici (extra LEA/altro)</v>
          </cell>
          <cell r="H19" t="str">
            <v>03-01-03-ulteriori trasferimenti pubblici (extra LEA/altro)</v>
          </cell>
        </row>
        <row r="20">
          <cell r="A20" t="str">
            <v>11-01-02 personale sanitario-non dipendente</v>
          </cell>
          <cell r="B20" t="str">
            <v>03-02-01-ricavi intramoenia</v>
          </cell>
          <cell r="H20" t="str">
            <v>03-02-01-ricavi intramoenia</v>
          </cell>
        </row>
        <row r="21">
          <cell r="A21" t="str">
            <v>11-02-01 personale non sanitario-dipendente</v>
          </cell>
          <cell r="B21" t="str">
            <v>03-02-02-costi intramoenia</v>
          </cell>
          <cell r="H21" t="str">
            <v>03-02-02-costi intramoenia</v>
          </cell>
        </row>
        <row r="22">
          <cell r="A22" t="str">
            <v>11-02-02 personale non sanitario-non dipendente</v>
          </cell>
          <cell r="B22" t="str">
            <v>03-03-Ticket</v>
          </cell>
          <cell r="H22" t="str">
            <v>03-03-Ticket</v>
          </cell>
        </row>
        <row r="23">
          <cell r="A23" t="str">
            <v>12-prodotti farmaceutici, emoderivati e dietetici</v>
          </cell>
          <cell r="B23" t="str">
            <v>03-04-01-01-Contributi c/esercizio da privati</v>
          </cell>
          <cell r="H23" t="str">
            <v>03-04-01-01-Contributi c/esercizio da privati</v>
          </cell>
        </row>
        <row r="24">
          <cell r="A24" t="str">
            <v>13-01-altri beni sanitari</v>
          </cell>
          <cell r="B24" t="str">
            <v>03-04-01-02-Accantonamenti per quote inutilizzate contributi da privati</v>
          </cell>
          <cell r="H24" t="str">
            <v>03-04-01-02-Accantonamenti per quote inutilizzate contributi da privati</v>
          </cell>
        </row>
        <row r="25">
          <cell r="A25" t="str">
            <v>13-03-01-servizi appalti</v>
          </cell>
          <cell r="B25" t="str">
            <v>03-04-01-03-Utilizzi per quote di altri esercizi contributi da privati</v>
          </cell>
          <cell r="H25" t="str">
            <v>03-04-01-03-Utilizzi per quote di altri esercizi contributi da privati</v>
          </cell>
        </row>
        <row r="26">
          <cell r="A26" t="str">
            <v>13-03-02-servizi utenze</v>
          </cell>
          <cell r="B26" t="str">
            <v>03-04-02-pay back</v>
          </cell>
          <cell r="H26" t="str">
            <v>03-04-02-pay back</v>
          </cell>
        </row>
        <row r="27">
          <cell r="A27" t="str">
            <v>13-03-03-01-consulenze-personale non dipendente sanitario</v>
          </cell>
          <cell r="B27" t="str">
            <v>03-04-09-altre entrate proprie</v>
          </cell>
          <cell r="H27" t="str">
            <v>03-04-09-altre entrate proprie</v>
          </cell>
        </row>
        <row r="28">
          <cell r="A28" t="str">
            <v>13-03-03-02-consulenze-personale non dipendente non sanitario</v>
          </cell>
          <cell r="B28" t="str">
            <v>04-01-Accantonamenti per quote inutilizzate contributi F.S.R. vincolati</v>
          </cell>
          <cell r="H28" t="str">
            <v>04-01-Accantonamenti per quote inutilizzate contributi F.S.R. vincolati</v>
          </cell>
        </row>
        <row r="29">
          <cell r="A29" t="str">
            <v>13-03-03-03-altri servizi sanitari</v>
          </cell>
          <cell r="B29" t="str">
            <v>04-02-Utilizzi per quote inutilizzate contributi F.S.R. vincolati</v>
          </cell>
          <cell r="H29" t="str">
            <v>04-02-Utilizzi per quote inutilizzate contributi F.S.R. vincolati</v>
          </cell>
        </row>
        <row r="30">
          <cell r="A30" t="str">
            <v>13-03-03-04-altri servizi non sanitari</v>
          </cell>
          <cell r="B30" t="str">
            <v>11-01-01-01-personale sanitario-dipendente-tempo indeterminato</v>
          </cell>
          <cell r="H30" t="str">
            <v>11-01-01-01-personale sanitario-dipendente-tempo indeterminato</v>
          </cell>
        </row>
        <row r="31">
          <cell r="A31" t="str">
            <v>13-03-04-godimento beni di terzi</v>
          </cell>
          <cell r="B31" t="str">
            <v>11-01-01-02-personale sanitario-dipendente-tempo determinato</v>
          </cell>
          <cell r="H31" t="str">
            <v>11-01-01-02-personale sanitario-dipendente-tempo determinato</v>
          </cell>
        </row>
        <row r="32">
          <cell r="A32" t="str">
            <v>14-01-accantonamenti rischi</v>
          </cell>
          <cell r="B32" t="str">
            <v>11-01-01-03-personale sanitario-dipendente-altro</v>
          </cell>
          <cell r="H32" t="str">
            <v>11-01-01-03-personale sanitario-dipendente-altro</v>
          </cell>
        </row>
        <row r="33">
          <cell r="A33" t="str">
            <v>14-02-accantonamenti SUMAI (+TFR)</v>
          </cell>
          <cell r="B33" t="str">
            <v>11-01-02-personale sanitario-non dipendente</v>
          </cell>
          <cell r="H33" t="str">
            <v>11-01-02-personale sanitario-non dipendente</v>
          </cell>
        </row>
        <row r="34">
          <cell r="A34" t="str">
            <v>14-03-altri accantonamenti</v>
          </cell>
          <cell r="B34" t="str">
            <v>11-02-01-01-personale sanitario-dipendente-tempo indeterminato</v>
          </cell>
          <cell r="H34" t="str">
            <v>11-02-01-01-personale sanitario-dipendente-tempo indeterminato</v>
          </cell>
        </row>
        <row r="35">
          <cell r="A35" t="str">
            <v>14-04 accantonamenti per rinnovi contrattuali</v>
          </cell>
          <cell r="B35" t="str">
            <v>11-02-01-02-personale sanitario-dipendente-tempo determinato</v>
          </cell>
          <cell r="H35" t="str">
            <v>11-02-01-02-personale sanitario-dipendente-tempo determinato</v>
          </cell>
        </row>
        <row r="36">
          <cell r="A36" t="str">
            <v>19-01-Saldo gestione finanziaria</v>
          </cell>
          <cell r="B36" t="str">
            <v>11-02-01-03-personale sanitario-dipendente-altro</v>
          </cell>
          <cell r="H36" t="str">
            <v>11-02-01-03-personale sanitario-dipendente-altro</v>
          </cell>
        </row>
        <row r="37">
          <cell r="A37" t="str">
            <v>21-medicina di base</v>
          </cell>
          <cell r="B37" t="str">
            <v>11-02-02-personale non sanitario-non dipendente</v>
          </cell>
          <cell r="H37" t="str">
            <v>11-02-02-personale non sanitario-non dipendente</v>
          </cell>
        </row>
        <row r="38">
          <cell r="A38" t="str">
            <v>22-farmaceutica convenzionata</v>
          </cell>
          <cell r="B38" t="str">
            <v>12-prodotti farmaceutici, emoderivati e dietetici</v>
          </cell>
          <cell r="H38" t="str">
            <v>12-prodotti farmaceutici, emoderivati e dietetici</v>
          </cell>
        </row>
        <row r="39">
          <cell r="A39" t="str">
            <v>23-01-01-prestazioni da privato-ospedaliera</v>
          </cell>
          <cell r="B39" t="str">
            <v>13-01-01-dispositivi medici</v>
          </cell>
          <cell r="H39" t="str">
            <v>13-01-01-dispositivi medici</v>
          </cell>
        </row>
        <row r="40">
          <cell r="A40" t="str">
            <v>23-01-02-prestazioni da privato-ospedaliera</v>
          </cell>
          <cell r="B40" t="str">
            <v>13-01-02-altri beni sanitari</v>
          </cell>
          <cell r="H40" t="str">
            <v>13-01-02-altri beni sanitari</v>
          </cell>
        </row>
        <row r="41">
          <cell r="A41" t="str">
            <v>23-02-01 prestazioni da privato-ambulatoriale</v>
          </cell>
          <cell r="B41" t="str">
            <v>13-02-beni non sanitari</v>
          </cell>
          <cell r="H41" t="str">
            <v>13-02-beni non sanitari</v>
          </cell>
        </row>
        <row r="42">
          <cell r="A42" t="str">
            <v>23-02-02 prestazioni da sumaisti</v>
          </cell>
          <cell r="B42" t="str">
            <v>13-03-01-01-servizi grandi appalti</v>
          </cell>
          <cell r="H42" t="str">
            <v>13-03-01-01-servizi grandi appalti</v>
          </cell>
        </row>
        <row r="43">
          <cell r="A43" t="str">
            <v>23-02-03 prestazioni da privato-ambulatoriale</v>
          </cell>
          <cell r="B43" t="str">
            <v>13-03-01-02-manutenzioni e riparazioni</v>
          </cell>
          <cell r="H43" t="str">
            <v>13-03-01-02-manutenzioni e riparazioni</v>
          </cell>
        </row>
        <row r="44">
          <cell r="A44" t="str">
            <v>23-03-prestazioni da privato-riabilitazione extra ospedaliera</v>
          </cell>
          <cell r="B44" t="str">
            <v>13-03-02-servizi utenze</v>
          </cell>
          <cell r="H44" t="str">
            <v>13-03-02-servizi utenze</v>
          </cell>
        </row>
        <row r="45">
          <cell r="A45" t="str">
            <v>23-04-01-trasporti sanitari da privato</v>
          </cell>
          <cell r="B45" t="str">
            <v>13-03-03-01-consulenze-personale non dipendente sanitario</v>
          </cell>
          <cell r="H45" t="str">
            <v>13-03-03-01-consulenze-personale non dipendente sanitario</v>
          </cell>
        </row>
        <row r="46">
          <cell r="A46" t="str">
            <v>23-04-02-assistenza integrativa e protesica da privato</v>
          </cell>
          <cell r="B46" t="str">
            <v>13-03-03-02-consulenze-personale non dipendente non sanitario</v>
          </cell>
          <cell r="H46" t="str">
            <v>13-03-03-02-consulenze-personale non dipendente non sanitario</v>
          </cell>
        </row>
        <row r="47">
          <cell r="A47" t="str">
            <v>23-04-03-01-assistenza psichiatrica residenziale e semiresidenziale da privato</v>
          </cell>
          <cell r="B47" t="str">
            <v>13-03-03-03-altri servizi sanitari</v>
          </cell>
          <cell r="H47" t="str">
            <v>13-03-03-03-altri servizi sanitari</v>
          </cell>
        </row>
        <row r="48">
          <cell r="A48" t="str">
            <v>23-04-03-02-distribuzione di farmaci e file F da privato</v>
          </cell>
          <cell r="B48" t="str">
            <v>13-03-03-04-altri servizi non sanitari</v>
          </cell>
          <cell r="H48" t="str">
            <v>13-03-03-04-altri servizi non sanitari</v>
          </cell>
        </row>
        <row r="49">
          <cell r="A49" t="str">
            <v>23-04-03-03-assistenza termale da privato</v>
          </cell>
          <cell r="B49" t="str">
            <v>13-03-04-godimento beni di terzi</v>
          </cell>
          <cell r="H49" t="str">
            <v>13-03-04-godimento beni di terzi</v>
          </cell>
        </row>
        <row r="50">
          <cell r="A50" t="str">
            <v>23-04-03-04-prestazioni socio-sanitarie da privato</v>
          </cell>
          <cell r="B50" t="str">
            <v>14-01-accantonamenti rischi</v>
          </cell>
          <cell r="H50" t="str">
            <v>14-01-accantonamenti rischi</v>
          </cell>
        </row>
        <row r="51">
          <cell r="A51" t="str">
            <v>23-04-03-09-altri servizi sanitari da privato</v>
          </cell>
          <cell r="B51" t="str">
            <v>14-02-accantonamenti SUMAI (+TFR)</v>
          </cell>
          <cell r="H51" t="str">
            <v>14-02-accantonamenti SUMAI (+TFR)</v>
          </cell>
        </row>
        <row r="52">
          <cell r="A52" t="str">
            <v>30-01-ammortamenti e sterilizzazioni</v>
          </cell>
          <cell r="B52" t="str">
            <v>14-03-altri accantonamenti</v>
          </cell>
          <cell r="H52" t="str">
            <v>14-03-altri accantonamenti</v>
          </cell>
        </row>
        <row r="53">
          <cell r="A53" t="str">
            <v>30-02-costi sostenuti in economia</v>
          </cell>
          <cell r="B53" t="str">
            <v>14-04-01-accantonamenti per rinnovi Pers. Dip.</v>
          </cell>
          <cell r="H53" t="str">
            <v>14-04-01-accantonamenti per rinnovi Pers. Dip.</v>
          </cell>
        </row>
        <row r="54">
          <cell r="A54" t="str">
            <v>40-svalutazione crediti, rivalutazioni e svalutazioni finanziarie</v>
          </cell>
          <cell r="B54" t="str">
            <v>14-04-02-accantonamenti per rinnovi contrattuali MMG/PLS/MCA e altri</v>
          </cell>
          <cell r="H54" t="str">
            <v>14-04-02-accantonamenti per rinnovi contrattuali MMG/PLS/MCA e altri</v>
          </cell>
        </row>
        <row r="55">
          <cell r="A55" t="str">
            <v>50-01-IRAP</v>
          </cell>
          <cell r="B55" t="str">
            <v>14-04-03-accantonamenti per rinnovi contrattuali Medici SUMAI</v>
          </cell>
          <cell r="H55" t="str">
            <v>14-04-03-accantonamenti per rinnovi contrattuali Medici SUMAI</v>
          </cell>
        </row>
        <row r="56">
          <cell r="A56" t="str">
            <v>50-02-IRES</v>
          </cell>
          <cell r="B56" t="str">
            <v>19-01-Saldo gestione finanziaria</v>
          </cell>
          <cell r="H56" t="str">
            <v>19-01-Saldo gestione finanziaria</v>
          </cell>
        </row>
        <row r="57">
          <cell r="A57" t="str">
            <v>50-03-Altri oneri fiscali</v>
          </cell>
          <cell r="B57" t="str">
            <v>21-medicina di base</v>
          </cell>
          <cell r="H57" t="str">
            <v>21-medicina di base</v>
          </cell>
        </row>
        <row r="58">
          <cell r="A58" t="str">
            <v>99-02-variazione rimanenze</v>
          </cell>
          <cell r="B58" t="str">
            <v>22-farmaceutica convenzionata</v>
          </cell>
          <cell r="H58" t="str">
            <v>22-farmaceutica convenzionata</v>
          </cell>
        </row>
        <row r="59">
          <cell r="A59" t="str">
            <v>99-03-Saldo gestione straordinaria</v>
          </cell>
          <cell r="B59" t="str">
            <v>23-01-01-prestazioni da privato-ospedaliera</v>
          </cell>
          <cell r="H59" t="str">
            <v>23-01-01-prestazioni da privato-ospedaliera</v>
          </cell>
        </row>
        <row r="60">
          <cell r="A60" t="str">
            <v>99-02-variazione rimanenze</v>
          </cell>
          <cell r="B60" t="str">
            <v>23-01-02-prestazioni da privato-ospedaliera</v>
          </cell>
          <cell r="H60" t="str">
            <v>23-01-02-prestazioni da privato-ospedaliera</v>
          </cell>
        </row>
        <row r="61">
          <cell r="A61" t="str">
            <v>99-03-Saldo gestione straordinaria</v>
          </cell>
          <cell r="B61" t="str">
            <v>23-02-01-prestazioni da privato-ambulatoriale</v>
          </cell>
          <cell r="H61" t="str">
            <v>23-02-01-prestazioni da privato-ambulatoriale</v>
          </cell>
        </row>
        <row r="62">
          <cell r="B62" t="str">
            <v>23-02-02-prestazioni da sumaisti</v>
          </cell>
          <cell r="H62" t="str">
            <v>23-02-02-prestazioni da sumaisti</v>
          </cell>
        </row>
        <row r="63">
          <cell r="B63" t="str">
            <v>23-02-03-prestazioni da privato-ambulatoriale</v>
          </cell>
          <cell r="H63" t="str">
            <v>23-02-03-prestazioni da privato-ambulatoriale</v>
          </cell>
        </row>
        <row r="64">
          <cell r="B64" t="str">
            <v>23-03-prestazioni da privato-riabilitazione extra ospedaliera</v>
          </cell>
          <cell r="H64" t="str">
            <v>23-03-prestazioni da privato-riabilitazione extra ospedaliera</v>
          </cell>
        </row>
        <row r="65">
          <cell r="B65" t="str">
            <v>23-04-01-trasporti sanitari da privato</v>
          </cell>
          <cell r="H65" t="str">
            <v>23-04-01-trasporti sanitari da privato</v>
          </cell>
        </row>
        <row r="66">
          <cell r="B66" t="str">
            <v>23-04-02-01-assistenza integrativa da privato</v>
          </cell>
          <cell r="H66" t="str">
            <v>23-04-02-01-assistenza integrativa da privato</v>
          </cell>
        </row>
        <row r="67">
          <cell r="H67" t="str">
            <v>23-04-02-02-assistenza protesica da privato</v>
          </cell>
        </row>
        <row r="68">
          <cell r="H68" t="str">
            <v>23-04-03-01-assistenza psichiatrica residenziale e semiresidenziale da privato</v>
          </cell>
        </row>
        <row r="69">
          <cell r="H69" t="str">
            <v>23-04-03-02-distribuzione di farmaci e file F da privato</v>
          </cell>
        </row>
        <row r="70">
          <cell r="H70" t="str">
            <v>23-04-03-03-assistenza termale da privato</v>
          </cell>
        </row>
        <row r="71">
          <cell r="H71" t="str">
            <v>23-04-03-04-prestazioni socio-sanitarie da privato</v>
          </cell>
        </row>
        <row r="72">
          <cell r="H72" t="str">
            <v>23-04-03-09-altri servizi sanitari da privato</v>
          </cell>
        </row>
        <row r="73">
          <cell r="H73" t="str">
            <v>30-01-ammortamenti e sterilizzazioni</v>
          </cell>
        </row>
        <row r="74">
          <cell r="H74" t="str">
            <v>30-02-costi sostenuti in economia</v>
          </cell>
        </row>
        <row r="75">
          <cell r="H75" t="str">
            <v>30-03-01-Rettifica contributi F.S.R. per destinazione ad investimenti</v>
          </cell>
        </row>
        <row r="76">
          <cell r="H76" t="str">
            <v>30-03-02-Rettifica contributi pubblici per destinazione ad investimenti</v>
          </cell>
        </row>
        <row r="77">
          <cell r="H77" t="str">
            <v>40-svalutazione crediti, rivalutazioni e svalutazioni finanziarie</v>
          </cell>
        </row>
        <row r="78">
          <cell r="H78" t="str">
            <v>50-01-IRAP</v>
          </cell>
        </row>
        <row r="79">
          <cell r="H79" t="str">
            <v>50-02-IRES</v>
          </cell>
        </row>
        <row r="80">
          <cell r="H80" t="str">
            <v>50-03-Altri oneri fiscali</v>
          </cell>
        </row>
        <row r="81">
          <cell r="H81" t="str">
            <v>99-02-01-variazione rimanenze sanitarie</v>
          </cell>
        </row>
        <row r="82">
          <cell r="H82" t="str">
            <v>99-02-02-variazione rimanenze non sanitarie</v>
          </cell>
        </row>
        <row r="83">
          <cell r="H83" t="str">
            <v>99-03-01-Componenti straordinarie attive</v>
          </cell>
        </row>
        <row r="84">
          <cell r="H84" t="str">
            <v>99-03-02-Componenti straordinarie passive</v>
          </cell>
        </row>
      </sheetData>
      <sheetData sheetId="4">
        <row r="1">
          <cell r="A1" t="str">
            <v>000</v>
          </cell>
        </row>
        <row r="2">
          <cell r="A2" t="str">
            <v>201</v>
          </cell>
        </row>
        <row r="3">
          <cell r="A3" t="str">
            <v>202</v>
          </cell>
        </row>
        <row r="4">
          <cell r="A4" t="str">
            <v>203</v>
          </cell>
        </row>
        <row r="5">
          <cell r="A5" t="str">
            <v>204</v>
          </cell>
        </row>
        <row r="6">
          <cell r="A6" t="str">
            <v>205</v>
          </cell>
        </row>
        <row r="7">
          <cell r="A7" t="str">
            <v>206</v>
          </cell>
        </row>
        <row r="8">
          <cell r="A8" t="str">
            <v>207</v>
          </cell>
        </row>
        <row r="9">
          <cell r="A9" t="str">
            <v>208</v>
          </cell>
        </row>
        <row r="10">
          <cell r="A10" t="str">
            <v>209</v>
          </cell>
        </row>
        <row r="11">
          <cell r="A11" t="str">
            <v>921</v>
          </cell>
        </row>
        <row r="12">
          <cell r="A12" t="str">
            <v>922</v>
          </cell>
        </row>
        <row r="13">
          <cell r="A13" t="str">
            <v>923</v>
          </cell>
        </row>
        <row r="14">
          <cell r="A14" t="str">
            <v>924</v>
          </cell>
        </row>
        <row r="15">
          <cell r="A15" t="str">
            <v>925</v>
          </cell>
        </row>
        <row r="16">
          <cell r="A16" t="str">
            <v>926</v>
          </cell>
        </row>
        <row r="17">
          <cell r="A17" t="str">
            <v>927</v>
          </cell>
        </row>
        <row r="18">
          <cell r="A18" t="str">
            <v>928</v>
          </cell>
        </row>
        <row r="19">
          <cell r="A19" t="str">
            <v>960</v>
          </cell>
        </row>
        <row r="20">
          <cell r="A20" t="str">
            <v>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>
        <row r="4">
          <cell r="G4">
            <v>0</v>
          </cell>
        </row>
      </sheetData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LIQUIDITÀ DIFFERITA</v>
          </cell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G3">
            <v>0</v>
          </cell>
        </row>
      </sheetData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>
        <row r="3">
          <cell r="G3">
            <v>0</v>
          </cell>
        </row>
      </sheetData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nagrafica AVCP"/>
      <sheetName val="Anagrafica CND"/>
      <sheetName val="Anagrafica Protesi 09"/>
      <sheetName val="DB"/>
      <sheetName val="Db2"/>
      <sheetName val="Analisi_aziendale"/>
      <sheetName val="Analisi_regionale"/>
      <sheetName val="Analisi_regionale produttori"/>
      <sheetName val="Analisi_regionale aziende"/>
      <sheetName val="AziendaProduttore"/>
      <sheetName val="ABC_P0909"/>
      <sheetName val="ABC_P0908"/>
      <sheetName val="bloomberg"/>
      <sheetName val="appoggio"/>
    </sheetNames>
    <sheetDataSet>
      <sheetData sheetId="0"/>
      <sheetData sheetId="1">
        <row r="1">
          <cell r="A1" t="str">
            <v>List</v>
          </cell>
        </row>
      </sheetData>
      <sheetData sheetId="2">
        <row r="1">
          <cell r="A1" t="str">
            <v>List</v>
          </cell>
        </row>
        <row r="37">
          <cell r="A37" t="str">
            <v>P090803010101_COTILI CEMENTATI PER IMPIANTO PRIMARIO IN MATERIALE METALLICO</v>
          </cell>
        </row>
        <row r="38">
          <cell r="A38" t="str">
            <v>P090803010102_COTILI CEMENTATI PER IMPIANTO PRIMARIO IN POLIETILENE</v>
          </cell>
        </row>
        <row r="39">
          <cell r="A39" t="str">
            <v>P090803010199_COTILI CEMENTATI PER IMPIANTO PRIMARIO - ALTRI</v>
          </cell>
        </row>
        <row r="40">
          <cell r="A40" t="str">
            <v>P090803010201_COTILI NON CEMENTATI PER IMPIANTO PRIMARIO IN MATERIALE METALLICO</v>
          </cell>
        </row>
        <row r="41">
          <cell r="A41" t="str">
            <v>P090803010299_COTILI NON CEMENTATI PER IMPIANTO PRIMARIO - ALTRI</v>
          </cell>
        </row>
        <row r="42">
          <cell r="A42" t="str">
            <v>P09080302_COMPONENTI ACETABOLARI PER PROTESI DI RIVESTIMENTO</v>
          </cell>
        </row>
        <row r="43">
          <cell r="A43" t="str">
            <v>P0908030301_COTILI CEMENTATI DA REVISIONE</v>
          </cell>
        </row>
        <row r="44">
          <cell r="A44" t="str">
            <v>P0908030302_COTILI NON CEMENTATI DA REVISIONE</v>
          </cell>
        </row>
        <row r="45">
          <cell r="A45" t="str">
            <v xml:space="preserve">P0908030401_INSERTI PER PROTESI DI ANCA IN POLIETILENE </v>
          </cell>
        </row>
        <row r="46">
          <cell r="A46" t="str">
            <v xml:space="preserve">P0908030402_INSERTI PER PROTESI DI ANCA IN MATERIALE CERAMICO </v>
          </cell>
        </row>
        <row r="47">
          <cell r="A47" t="str">
            <v xml:space="preserve">P0908030403_INSERTI PER PROTESI DI ANCA IN MATERIALE METALLICO </v>
          </cell>
        </row>
        <row r="48">
          <cell r="A48" t="str">
            <v xml:space="preserve">P090804010101_STELI FEMORALI CEMENTATI PER IMPIANTO PRIMARIO NON MODULARI RETTI </v>
          </cell>
        </row>
        <row r="49">
          <cell r="A49" t="str">
            <v xml:space="preserve">P090804010102_STELI FEMORALI CEMENTATI PER IMPIANTO PRIMARIO NON MODULARI ANATOMICI </v>
          </cell>
        </row>
        <row r="50">
          <cell r="A50" t="str">
            <v xml:space="preserve">P090804010103_STELI FEMORALI CEMENTATI PER IMPIANTO PRIMARIO MODULARI </v>
          </cell>
        </row>
        <row r="51">
          <cell r="A51" t="str">
            <v xml:space="preserve">P090804010104_STELI FEMORALI CEMENTATI PER IMPIANTO PRIMARIO A CONSERVAZIONE </v>
          </cell>
        </row>
        <row r="52">
          <cell r="A52" t="str">
            <v xml:space="preserve">P090804010201_STELI FEMORALI NON CEMENTATI PER IMPIANTO PRIMARIO NON MODULARI RETTI </v>
          </cell>
        </row>
        <row r="53">
          <cell r="A53" t="str">
            <v xml:space="preserve">P090804010202_STELI FEMORALI NON CEMENTATI PER IMPIANTO PRIMARIO NON MODULARI ANATOMICI </v>
          </cell>
        </row>
        <row r="54">
          <cell r="A54" t="str">
            <v xml:space="preserve">P090804010203_STELI FEMORALI NON CEMENTATI PER IMPIANTO PRIMARIO MODULARI </v>
          </cell>
        </row>
        <row r="55">
          <cell r="A55" t="str">
            <v xml:space="preserve">P090804010204_STELI FEMORALI NON CEMENTATI PER IMPIANTO PRIMARIO A CONSERVAZIONE </v>
          </cell>
        </row>
        <row r="56">
          <cell r="A56" t="str">
            <v>P09080402_COMPONENTI FEMORALI PER PROTESI DI RIVESTIMENTO</v>
          </cell>
        </row>
        <row r="57">
          <cell r="A57" t="str">
            <v>P0908040301_STELI FEMORALI CEMENTATI DA REVISIONE</v>
          </cell>
        </row>
        <row r="58">
          <cell r="A58" t="str">
            <v>P0908040302_STELI FEMORALI NON CEMENTATI DA REVISIONE</v>
          </cell>
        </row>
        <row r="59">
          <cell r="A59" t="str">
            <v>P09080404_STELI FEMORALI PER GRANDI RESEZIONI</v>
          </cell>
        </row>
        <row r="60">
          <cell r="A60" t="str">
            <v>P090804050101_TESTE FEMORALI IN MATERIALE CERAMICO PER PROTESI PARZIALI</v>
          </cell>
        </row>
        <row r="61">
          <cell r="A61" t="str">
            <v>P090804050102_TESTE FEMORALI IN MATERIALE METALLICO PER PROTESI PARZIALI</v>
          </cell>
        </row>
        <row r="62">
          <cell r="A62" t="str">
            <v>P090804050201_TESTE FEMORALI IN MATERIALE CERAMICO PER PROTESI TOTALI</v>
          </cell>
        </row>
        <row r="63">
          <cell r="A63" t="str">
            <v>P090804050202_TESTE FEMORALI IN MATERIALE METALLICO PER PROTESI TOTALI</v>
          </cell>
        </row>
        <row r="64">
          <cell r="A64" t="str">
            <v>P0908040503_CUPOLE BIARTICOLARI</v>
          </cell>
        </row>
        <row r="65">
          <cell r="A65" t="str">
            <v>P09080406_PROTESI FEMORALI MONOBLOCCO (stelo + testa)</v>
          </cell>
        </row>
        <row r="66">
          <cell r="A66" t="str">
            <v>P09088001_ANELLI COTILOIDEI</v>
          </cell>
        </row>
        <row r="67">
          <cell r="A67" t="str">
            <v>P09088002_RETI ACETABOLARI</v>
          </cell>
        </row>
        <row r="68">
          <cell r="A68" t="str">
            <v>P09088003_SPAZIATORI O DISTANZIATORI PER PROTESI DI ANCA</v>
          </cell>
        </row>
        <row r="69">
          <cell r="A69" t="str">
            <v>P09088004_ADATTATORI PER PROTESI DI ANCA</v>
          </cell>
        </row>
        <row r="70">
          <cell r="A70" t="str">
            <v>P09088005_CENTRATORI DISTALI PER PROTESI DI ANCA</v>
          </cell>
        </row>
        <row r="71">
          <cell r="A71" t="str">
            <v>P09088006_TAPPI FEMORALI ENDOMIDOLLARI</v>
          </cell>
        </row>
        <row r="72">
          <cell r="A72" t="str">
            <v>P09088099_PROTESI DI ANCA - ALTRI ACCESSORI</v>
          </cell>
        </row>
        <row r="73">
          <cell r="A73" t="str">
            <v>P090899_PROTESI DI ANCA - ALTRE</v>
          </cell>
        </row>
        <row r="74">
          <cell r="A74" t="str">
            <v>P0909030101_COMPONENTI FEMORALI PER IMPIANTO PRIMARIO BICOMPARTIMENTALE CEMENTATE</v>
          </cell>
        </row>
        <row r="75">
          <cell r="A75" t="str">
            <v>P0909030102_COMPONENTI FEMORALI PER IMPIANTO PRIMARIO BICOMPARTIMENTALE NON CEMENTATE</v>
          </cell>
        </row>
        <row r="76">
          <cell r="A76" t="str">
            <v>P0909030103_COMPONENTI FEMORALI PER IMPIANTO PRIMARIO BICOMPARTIMENTALE CEMENTABILI</v>
          </cell>
        </row>
        <row r="77">
          <cell r="A77" t="str">
            <v>P090903020101_PIATTI TIBIALI PER IMPIANTO PRIMARIO BICOMPARTIMENTALE MOBILI CEMENTATI</v>
          </cell>
        </row>
        <row r="78">
          <cell r="A78" t="str">
            <v>P090903020102_PIATTI TIBIALI PER IMPIANTO PRIMARIO BICOMPARTIMENTALE MOBILI NON CEMENTATI</v>
          </cell>
        </row>
        <row r="79">
          <cell r="A79" t="str">
            <v>P090903020103_PIATTI TIBIALI PER IMPIANTO PRIMARIO BICOMPARTIMENTALE MOBILI CEMENTABILI</v>
          </cell>
        </row>
        <row r="80">
          <cell r="A80" t="str">
            <v>P090903020104_PIATTI TIBIALI PER IMPIANTO PRIMARIO BICOMPARTIMENTALE FISSI CEMENTATI</v>
          </cell>
        </row>
        <row r="81">
          <cell r="A81" t="str">
            <v>P090903020105_PIATTI TIBIALI PER IMPIANTO PRIMARIO BICOMPARTIMENTALE FISSI NON CEMENTATI</v>
          </cell>
        </row>
        <row r="82">
          <cell r="A82" t="str">
            <v>P090903020106_PIATTI TIBIALI PER IMPIANTO PRIMARIO BICOMPARTIMENTALE FISSI CEMENTABILI</v>
          </cell>
        </row>
        <row r="83">
          <cell r="A83" t="str">
            <v>P090903020201_INSERTI TIBIALI PER IMPIANTO PRIMARIO BICOMPARTIMENTALE MOBILI</v>
          </cell>
        </row>
        <row r="84">
          <cell r="A84" t="str">
            <v>P090903020202_INSERTI TIBIALI PER IMPIANTO PRIMARIO BICOMPARTIMENTALE FISSI</v>
          </cell>
        </row>
        <row r="85">
          <cell r="A85" t="str">
            <v>P09090401_COMPONENTI FEMORALI PER PROTESI DI GINOCCHIO MONOCOMPARTIMENTALI</v>
          </cell>
        </row>
        <row r="86">
          <cell r="A86" t="str">
            <v>P0909040201_PIATTI TIBIALI PER PROTESI DI GINOCCHIO MONOCOMPARTIMENTALI</v>
          </cell>
        </row>
        <row r="87">
          <cell r="A87" t="str">
            <v>P0909040202_INSERTI TIBIALI PER PROTESI DI GINOCCHIO MONOCOMPARTIMENTALI</v>
          </cell>
        </row>
        <row r="88">
          <cell r="A88" t="str">
            <v>P09090501_COMPONENTI FEMORALI PER PROTESI DI GINOCCHIO DA REVISIONE</v>
          </cell>
        </row>
        <row r="89">
          <cell r="A89" t="str">
            <v>P090905020101_PIATTI TIBIALI PER PROTESI DI GINOCCHIO DA REVISIONE MOBILI</v>
          </cell>
        </row>
        <row r="90">
          <cell r="A90" t="str">
            <v>P090905020102_PIATTI TIBIALI PER PROTESI DI GINOCCHIO DA REVISIONE FISSI</v>
          </cell>
        </row>
        <row r="91">
          <cell r="A91" t="str">
            <v>P090905020201_INSERTI TIBIALI PER PROTESI DI GINOCCHIO DA REVISIONE MOBILI</v>
          </cell>
        </row>
        <row r="92">
          <cell r="A92" t="str">
            <v>P090905020202_INSERTI TIBIALI PER PROTESI DI GINOCCHIO DA REVISIONE FISSI</v>
          </cell>
        </row>
        <row r="93">
          <cell r="A93" t="str">
            <v>P09098001_SPESSORI PER PROTESI DI GINOCCHIO</v>
          </cell>
        </row>
        <row r="94">
          <cell r="A94" t="str">
            <v>P09098099_PROTESI DI GINOCCHIO - ALTRI ACCESSORI</v>
          </cell>
        </row>
        <row r="95">
          <cell r="A95" t="str">
            <v>P09099001_COMPONENTI PATELLARI</v>
          </cell>
        </row>
        <row r="96">
          <cell r="A96" t="str">
            <v>P09099002_FITTONI PER PROTESI DI GINOCCHIO</v>
          </cell>
        </row>
        <row r="97">
          <cell r="A97" t="str">
            <v>P09099099_PROTESI DI GINOCCHIO - ALTRE</v>
          </cell>
        </row>
      </sheetData>
      <sheetData sheetId="3"/>
      <sheetData sheetId="4">
        <row r="1">
          <cell r="B1" t="str">
            <v>Codice azienda sanitaria erogante</v>
          </cell>
        </row>
      </sheetData>
      <sheetData sheetId="5"/>
      <sheetData sheetId="6">
        <row r="2">
          <cell r="G2" t="str">
            <v>Media</v>
          </cell>
        </row>
      </sheetData>
      <sheetData sheetId="7">
        <row r="4">
          <cell r="E4" t="str">
            <v>AESCULAP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LA Tend-Prog  2015"/>
      <sheetName val="LA Tend-Prog  2014"/>
      <sheetName val="LA Tend-Prog  2013"/>
      <sheetName val="CE 2013-2015_AG13"/>
      <sheetName val="raccordo mod New CE-LA"/>
      <sheetName val="CE_x LA2013-2015"/>
      <sheetName val="pvt_CE_2013-2015"/>
      <sheetName val="LA_tend-prog"/>
      <sheetName val="LA %_2015"/>
      <sheetName val="LA %_2014"/>
      <sheetName val="LA %_2013"/>
      <sheetName val="LA %_2011_manovre2013-15"/>
      <sheetName val="LA_2011_CE_NSIS 5_09_2012"/>
      <sheetName val="Appoggio_New_Modello_last"/>
      <sheetName val="valori"/>
    </sheetNames>
    <sheetDataSet>
      <sheetData sheetId="0"/>
      <sheetData sheetId="1"/>
      <sheetData sheetId="2"/>
      <sheetData sheetId="3"/>
      <sheetData sheetId="4"/>
      <sheetData sheetId="5">
        <row r="4">
          <cell r="O4" t="str">
            <v>Somma di IV TRIMESTRE 2012</v>
          </cell>
        </row>
      </sheetData>
      <sheetData sheetId="6">
        <row r="4">
          <cell r="O4" t="str">
            <v>Somma di IV TRIMESTRE 2012</v>
          </cell>
        </row>
        <row r="5">
          <cell r="O5" t="str">
            <v>Somma di TEND 2013</v>
          </cell>
        </row>
        <row r="6">
          <cell r="O6" t="str">
            <v>Somma di PROGR 2013</v>
          </cell>
        </row>
        <row r="7">
          <cell r="O7" t="str">
            <v>Somma di TEND 2014</v>
          </cell>
        </row>
        <row r="8">
          <cell r="O8" t="str">
            <v>Somma di PROGR 2014</v>
          </cell>
        </row>
        <row r="9">
          <cell r="O9" t="str">
            <v>Somma di TEND 2015</v>
          </cell>
        </row>
        <row r="10">
          <cell r="O10" t="str">
            <v>Somma di PROGR 2015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intesi_resid_semiresid"/>
      <sheetName val="PVT_STS_resid_semiresid"/>
      <sheetName val="Popolazione"/>
      <sheetName val="Tariffe"/>
      <sheetName val="DB_RIA_11"/>
      <sheetName val="DB_STS_24"/>
      <sheetName val="Bench"/>
      <sheetName val="Conv."/>
      <sheetName val="FixAss"/>
      <sheetName val="WorkCap"/>
      <sheetName val="Cash flow inv"/>
      <sheetName val="appoggio"/>
      <sheetName val="aziende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Totale</v>
          </cell>
        </row>
        <row r="2">
          <cell r="A2" t="str">
            <v>Sociosanitario</v>
          </cell>
        </row>
        <row r="3">
          <cell r="A3" t="str">
            <v>Ex-art.26</v>
          </cell>
        </row>
        <row r="4">
          <cell r="A4" t="str">
            <v>Psichiatria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origine Prospetto"/>
      <sheetName val="prosp. II trim 2012"/>
      <sheetName val="prospetto II trim 2012 s.form."/>
      <sheetName val="Prospetto III trim 2012"/>
      <sheetName val="prospetto III trim 2012 s.f."/>
      <sheetName val="Prospetto IV trim 2012 - Cons "/>
      <sheetName val="Prospetto IV trim 2012 s.f."/>
      <sheetName val="D.1.2 I. trim 2013"/>
    </sheetNames>
    <sheetDataSet>
      <sheetData sheetId="0" refreshError="1">
        <row r="4">
          <cell r="A4">
            <v>201</v>
          </cell>
          <cell r="B4" t="str">
            <v>ASP</v>
          </cell>
          <cell r="C4" t="str">
            <v>Agrigento</v>
          </cell>
          <cell r="D4" t="str">
            <v>Agrigento</v>
          </cell>
          <cell r="E4" t="str">
            <v>AG</v>
          </cell>
          <cell r="F4" t="str">
            <v>Azienda Sanitaria Provinciale Agrigento</v>
          </cell>
          <cell r="G4" t="str">
            <v>ASP Agrigento</v>
          </cell>
          <cell r="H4" t="str">
            <v>Azienda Sanitaria Provinciale Agrigento</v>
          </cell>
        </row>
        <row r="5">
          <cell r="A5">
            <v>202</v>
          </cell>
          <cell r="B5" t="str">
            <v>ASP</v>
          </cell>
          <cell r="C5" t="str">
            <v>Caltanissetta</v>
          </cell>
          <cell r="D5" t="str">
            <v>Caltanissetta</v>
          </cell>
          <cell r="E5" t="str">
            <v>CL</v>
          </cell>
          <cell r="F5" t="str">
            <v>Azienda Sanitaria Provinciale Caltanissetta</v>
          </cell>
          <cell r="G5" t="str">
            <v>ASP Caltanissetta</v>
          </cell>
          <cell r="H5" t="str">
            <v>Azienda Sanitaria Provinciale Caltanissetta</v>
          </cell>
        </row>
        <row r="6">
          <cell r="A6">
            <v>203</v>
          </cell>
          <cell r="B6" t="str">
            <v>ASP</v>
          </cell>
          <cell r="C6" t="str">
            <v>Catania</v>
          </cell>
          <cell r="D6" t="str">
            <v>Catania</v>
          </cell>
          <cell r="E6" t="str">
            <v>CT</v>
          </cell>
          <cell r="F6" t="str">
            <v>Azienda Sanitaria Provinciale Catania</v>
          </cell>
          <cell r="G6" t="str">
            <v>ASP Catania</v>
          </cell>
          <cell r="H6" t="str">
            <v>Azienda Sanitaria Provinciale Catania</v>
          </cell>
        </row>
        <row r="7">
          <cell r="A7">
            <v>204</v>
          </cell>
          <cell r="B7" t="str">
            <v>ASP</v>
          </cell>
          <cell r="C7" t="str">
            <v>Enna</v>
          </cell>
          <cell r="D7" t="str">
            <v>Enna</v>
          </cell>
          <cell r="E7" t="str">
            <v>EN</v>
          </cell>
          <cell r="F7" t="str">
            <v>Azienda Sanitaria Provinciale Enna</v>
          </cell>
          <cell r="G7" t="str">
            <v>ASP Enna</v>
          </cell>
          <cell r="H7" t="str">
            <v>Azienda Sanitaria Provinciale Enna</v>
          </cell>
        </row>
        <row r="8">
          <cell r="A8">
            <v>205</v>
          </cell>
          <cell r="B8" t="str">
            <v>ASP</v>
          </cell>
          <cell r="C8" t="str">
            <v>Messina</v>
          </cell>
          <cell r="D8" t="str">
            <v>Messina</v>
          </cell>
          <cell r="E8" t="str">
            <v>ME</v>
          </cell>
          <cell r="F8" t="str">
            <v>Azienda Sanitaria Provinciale Messina</v>
          </cell>
          <cell r="G8" t="str">
            <v>ASP Messina</v>
          </cell>
          <cell r="H8" t="str">
            <v>Azienda Sanitaria Provinciale Messina</v>
          </cell>
        </row>
        <row r="9">
          <cell r="A9">
            <v>206</v>
          </cell>
          <cell r="B9" t="str">
            <v>ASP</v>
          </cell>
          <cell r="C9" t="str">
            <v>Palermo</v>
          </cell>
          <cell r="D9" t="str">
            <v>Palermo</v>
          </cell>
          <cell r="E9" t="str">
            <v>PA</v>
          </cell>
          <cell r="F9" t="str">
            <v>Azienda Sanitaria Provinciale Palermo</v>
          </cell>
          <cell r="G9" t="str">
            <v>ASP Palermo</v>
          </cell>
          <cell r="H9" t="str">
            <v>Azienda Sanitaria Provinciale Palermo</v>
          </cell>
        </row>
        <row r="10">
          <cell r="A10">
            <v>207</v>
          </cell>
          <cell r="B10" t="str">
            <v>ASP</v>
          </cell>
          <cell r="C10" t="str">
            <v>Ragusa</v>
          </cell>
          <cell r="D10" t="str">
            <v>Ragusa</v>
          </cell>
          <cell r="E10" t="str">
            <v>RG</v>
          </cell>
          <cell r="F10" t="str">
            <v>Azienda Sanitaria Provinciale Ragusa</v>
          </cell>
          <cell r="G10" t="str">
            <v>ASP Ragusa</v>
          </cell>
          <cell r="H10" t="str">
            <v>Azienda Sanitaria Provinciale Ragusa</v>
          </cell>
        </row>
        <row r="11">
          <cell r="A11">
            <v>208</v>
          </cell>
          <cell r="B11" t="str">
            <v>ASP</v>
          </cell>
          <cell r="C11" t="str">
            <v>Siracusa</v>
          </cell>
          <cell r="D11" t="str">
            <v>Siracusa</v>
          </cell>
          <cell r="E11" t="str">
            <v>SR</v>
          </cell>
          <cell r="F11" t="str">
            <v>Azienda Sanitaria Provinciale Siracusa</v>
          </cell>
          <cell r="G11" t="str">
            <v>ASP Siracusa</v>
          </cell>
          <cell r="H11" t="str">
            <v>Azienda Sanitaria Provinciale Siracusa</v>
          </cell>
        </row>
        <row r="12">
          <cell r="A12">
            <v>209</v>
          </cell>
          <cell r="B12" t="str">
            <v>ASP</v>
          </cell>
          <cell r="C12" t="str">
            <v>Trapani</v>
          </cell>
          <cell r="D12" t="str">
            <v>Trapani</v>
          </cell>
          <cell r="E12" t="str">
            <v>TP</v>
          </cell>
          <cell r="F12" t="str">
            <v>Azienda Sanitaria Provinciale Trapani</v>
          </cell>
          <cell r="G12" t="str">
            <v>ASP Trapani</v>
          </cell>
          <cell r="H12" t="str">
            <v>Azienda Sanitaria Provinciale Trapani</v>
          </cell>
        </row>
        <row r="13">
          <cell r="A13">
            <v>921</v>
          </cell>
          <cell r="B13" t="str">
            <v>AO</v>
          </cell>
          <cell r="C13" t="str">
            <v>Azienda Ospedaliera per l'Emergenza Cannizzaro</v>
          </cell>
          <cell r="D13" t="str">
            <v>Catania</v>
          </cell>
          <cell r="E13" t="str">
            <v>CT</v>
          </cell>
          <cell r="F13" t="str">
            <v>Azienda Ospedaliera per l'Emergenza Cannizzaro di Catania</v>
          </cell>
          <cell r="G13" t="str">
            <v>EMERGENZA</v>
          </cell>
          <cell r="H13" t="str">
            <v>Azienda Ospedaliera per l'Emergenza Cannizzaro</v>
          </cell>
        </row>
        <row r="14">
          <cell r="A14">
            <v>922</v>
          </cell>
          <cell r="B14" t="str">
            <v>AO</v>
          </cell>
          <cell r="C14" t="str">
            <v>Azienda Ospedaliera di Rilievo Nazionale e di Alta Specializzazione Garibaldi</v>
          </cell>
          <cell r="D14" t="str">
            <v>Catania</v>
          </cell>
          <cell r="E14" t="str">
            <v>CT</v>
          </cell>
          <cell r="F14" t="str">
            <v>Azienda Ospedaliera di Rilievo Nazionale e di Alta Specializzazione Garibaldi di Catania</v>
          </cell>
          <cell r="G14" t="str">
            <v>NEW GARIBALDI</v>
          </cell>
          <cell r="H14" t="str">
            <v>Azienda Ospedaliera di Rilievo Nazionale e di Alta Specializzazione Garibaldi</v>
          </cell>
        </row>
        <row r="15">
          <cell r="A15">
            <v>923</v>
          </cell>
          <cell r="B15" t="str">
            <v>AUP</v>
          </cell>
          <cell r="C15" t="str">
            <v xml:space="preserve">Azienda Ospedaliera Universitaria Policlinico - V. Emanule </v>
          </cell>
          <cell r="D15" t="str">
            <v>Catania</v>
          </cell>
          <cell r="E15" t="str">
            <v>CT</v>
          </cell>
          <cell r="F15" t="str">
            <v>Azienda Ospedaliera Universitaria Policlinico - V. Emanule  di Catania</v>
          </cell>
          <cell r="G15" t="str">
            <v>UNICT</v>
          </cell>
          <cell r="H15" t="str">
            <v xml:space="preserve">Azienda Ospedaliera Universitaria Policlinico - V. Emanule </v>
          </cell>
        </row>
        <row r="16">
          <cell r="A16">
            <v>924</v>
          </cell>
          <cell r="B16" t="str">
            <v>AO</v>
          </cell>
          <cell r="C16" t="str">
            <v>Azienda Ospedaliera Ospedali Riuniti Papardo - Piemonte</v>
          </cell>
          <cell r="D16" t="str">
            <v>Messina</v>
          </cell>
          <cell r="E16" t="str">
            <v>Me</v>
          </cell>
          <cell r="F16" t="str">
            <v>Azienda Ospedaliera Ospedali Riuniti Papardo - Piemonte di Messina</v>
          </cell>
          <cell r="G16" t="str">
            <v>PAPARDO-PIEMONTE</v>
          </cell>
          <cell r="H16" t="str">
            <v>Azienda Ospedaliera Ospedali Riuniti Papardo - Piemonte</v>
          </cell>
        </row>
        <row r="17">
          <cell r="A17">
            <v>925</v>
          </cell>
          <cell r="B17" t="str">
            <v>AUP</v>
          </cell>
          <cell r="C17" t="str">
            <v>Azienda Ospedaliera Universitaria G. Martino</v>
          </cell>
          <cell r="D17" t="str">
            <v>Messina</v>
          </cell>
          <cell r="E17" t="str">
            <v>ME</v>
          </cell>
          <cell r="F17" t="str">
            <v>Azienda Ospedaliera Universitaria G. Martino di Messina</v>
          </cell>
          <cell r="G17" t="str">
            <v>UNIME</v>
          </cell>
          <cell r="H17" t="str">
            <v>Azienda Ospedaliera Universitaria G. Martino</v>
          </cell>
        </row>
        <row r="18">
          <cell r="A18">
            <v>926</v>
          </cell>
          <cell r="B18" t="str">
            <v>AO</v>
          </cell>
          <cell r="C18" t="str">
            <v>Azienda Ospedaliera Ospedali Riuniti Villa Sofia - Cervello</v>
          </cell>
          <cell r="D18" t="str">
            <v>Palermo</v>
          </cell>
          <cell r="E18" t="str">
            <v>PA</v>
          </cell>
          <cell r="F18" t="str">
            <v>Azienda Ospedaliera Ospedali Riuniti Villa Sofia - Cervello di Palermo</v>
          </cell>
          <cell r="G18" t="str">
            <v>VSOFIA-CERVELLO</v>
          </cell>
          <cell r="H18" t="str">
            <v>Azienda Ospedaliera Ospedali Riuniti Villa Sofia - Cervello</v>
          </cell>
        </row>
        <row r="19">
          <cell r="A19">
            <v>927</v>
          </cell>
          <cell r="B19" t="str">
            <v>AO</v>
          </cell>
          <cell r="C19" t="str">
            <v>Azienda Ospedaliera di Rilievo Nazionale e di Alta Specializzazione Civico - Di Cristina - Benfratelli</v>
          </cell>
          <cell r="D19" t="str">
            <v>Palermo</v>
          </cell>
          <cell r="E19" t="str">
            <v>PA</v>
          </cell>
          <cell r="F19" t="str">
            <v>Azienda Ospedaliera di Rilievo Nazionale e di Alta Specializzazione Civico - Di Cristina - Benfratelli di Palermo</v>
          </cell>
          <cell r="G19" t="str">
            <v>NEW CIVICO</v>
          </cell>
          <cell r="H19" t="str">
            <v>Azienda Ospedaliera di Rilievo Nazionale e di Alta Specializzazione Civico - Di Cristina - Benfratelli</v>
          </cell>
        </row>
        <row r="20">
          <cell r="A20">
            <v>928</v>
          </cell>
          <cell r="B20" t="str">
            <v>AUP</v>
          </cell>
          <cell r="C20" t="str">
            <v>Azienda Ospedaliera Universitaria Policlinico P.Giaccone</v>
          </cell>
          <cell r="D20" t="str">
            <v>Palermo</v>
          </cell>
          <cell r="E20" t="str">
            <v>PA</v>
          </cell>
          <cell r="F20" t="str">
            <v>Azienda Ospedaliera Universitaria Policlinico P.Giaccone di Palermo</v>
          </cell>
          <cell r="G20" t="str">
            <v>UNIPA</v>
          </cell>
          <cell r="H20" t="str">
            <v>Azienda Ospedaliera Universitaria Policlinico P.Giaccone</v>
          </cell>
        </row>
        <row r="21">
          <cell r="A21" t="str">
            <v>960</v>
          </cell>
          <cell r="B21" t="str">
            <v>IRCCS</v>
          </cell>
          <cell r="C21" t="str">
            <v>IRCCS Neurolesi "Bonino Pulejo"</v>
          </cell>
          <cell r="D21" t="str">
            <v>Messina</v>
          </cell>
          <cell r="E21" t="str">
            <v>ME</v>
          </cell>
          <cell r="F21" t="str">
            <v>IRCCS Neurolesi "Bonino Pulejo" di Messina</v>
          </cell>
          <cell r="G21" t="str">
            <v>PULEJO</v>
          </cell>
          <cell r="H21" t="str">
            <v>IRCCS Neurolesi "Bonino Pulejo"</v>
          </cell>
        </row>
        <row r="22">
          <cell r="A22">
            <v>999</v>
          </cell>
          <cell r="B22" t="str">
            <v>SICILIA</v>
          </cell>
          <cell r="C22" t="str">
            <v>Riepilogativo Regione Siciliana</v>
          </cell>
          <cell r="D22" t="str">
            <v>Sicilia</v>
          </cell>
          <cell r="E22" t="str">
            <v>Sicilia</v>
          </cell>
          <cell r="F22" t="str">
            <v>Riepilogativo Regione Siciliana - Sicilia</v>
          </cell>
          <cell r="G22" t="str">
            <v>RIEPILOGATIVO</v>
          </cell>
          <cell r="H22" t="str">
            <v>Sicilia - Riepilogativo Regione Siciliana - Sicilia</v>
          </cell>
        </row>
        <row r="27">
          <cell r="B27" t="str">
            <v>1° - Trim</v>
          </cell>
          <cell r="C27" t="str">
            <v>31 mar</v>
          </cell>
          <cell r="D27" t="str">
            <v>T1</v>
          </cell>
        </row>
        <row r="28">
          <cell r="B28" t="str">
            <v>2° - Trim</v>
          </cell>
          <cell r="C28" t="str">
            <v>30 giu</v>
          </cell>
          <cell r="D28" t="str">
            <v>T2</v>
          </cell>
        </row>
        <row r="29">
          <cell r="B29" t="str">
            <v>3° - Trim</v>
          </cell>
          <cell r="C29" t="str">
            <v>30 set</v>
          </cell>
          <cell r="D29" t="str">
            <v>T3</v>
          </cell>
        </row>
        <row r="30">
          <cell r="B30" t="str">
            <v>4° - Trim</v>
          </cell>
          <cell r="C30" t="str">
            <v>31 dic</v>
          </cell>
          <cell r="D30" t="str">
            <v>T4</v>
          </cell>
        </row>
        <row r="31">
          <cell r="B31" t="str">
            <v>C - Cons.</v>
          </cell>
          <cell r="C31" t="str">
            <v>31 dic</v>
          </cell>
          <cell r="D31" t="str">
            <v>TC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note"/>
      <sheetName val="Servizi_e_Altro"/>
      <sheetName val="CQRC"/>
      <sheetName val="RINNOVI CONTRATTUALI"/>
      <sheetName val="TETTO"/>
      <sheetName val="AD02_ASSEGNI NUCLEO FAMILIARE"/>
      <sheetName val="QUALIFICHE"/>
      <sheetName val="D_1.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abella 2 CONS TOT"/>
      <sheetName val="Totale"/>
      <sheetName val="TI"/>
      <sheetName val="Dirigenti"/>
      <sheetName val="DirigentiMedici"/>
      <sheetName val="DnMedici"/>
      <sheetName val="DirigentiVeterinari"/>
      <sheetName val="DirigentiSanitari"/>
      <sheetName val="DirigentiProfessionali"/>
      <sheetName val="DirigentiTecnici"/>
      <sheetName val="DirigentiAmministrativi"/>
      <sheetName val="Comparto"/>
      <sheetName val="Comp_diCuiSanitario"/>
      <sheetName val="Comp_diCuiProfessionale"/>
      <sheetName val="Comp_diCuiTecnico"/>
      <sheetName val="Comp_diCuiAmministrativo"/>
      <sheetName val="Pcontrattista"/>
      <sheetName val="P_TD"/>
      <sheetName val="PD_TI"/>
      <sheetName val="PnD_TI"/>
      <sheetName val="PexLSUcontr"/>
      <sheetName val="RestantePersonale"/>
      <sheetName val="CoCoCo"/>
      <sheetName val="PConvenzione"/>
      <sheetName val="PLsu"/>
      <sheetName val="altroRestanteP"/>
      <sheetName val="Universitari"/>
      <sheetName val="IDM_PDS"/>
      <sheetName val="IDM_PnD"/>
      <sheetName val="IDM_PDnS"/>
      <sheetName val="appoggio"/>
      <sheetName val="pvt_D.1.2_4°2011"/>
      <sheetName val="pvt_D.1.2_C_2010"/>
      <sheetName val="PVT_DB_2009"/>
      <sheetName val="D.1.2_4°2011"/>
      <sheetName val="D.1.2_C_2010"/>
      <sheetName val="DB_2009"/>
      <sheetName val="Dati"/>
      <sheetName val="valo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B1" t="str">
            <v xml:space="preserve">TESTE Totali da TAB.D.1.2 </v>
          </cell>
        </row>
      </sheetData>
      <sheetData sheetId="30">
        <row r="1">
          <cell r="B1" t="str">
            <v xml:space="preserve">TESTE Totali da TAB.D.1.2 </v>
          </cell>
          <cell r="C1" t="str">
            <v>Tot TI</v>
          </cell>
          <cell r="D1" t="str">
            <v>di cui Dirigenti</v>
          </cell>
          <cell r="E1" t="str">
            <v>Dirigenti Medici</v>
          </cell>
          <cell r="F1" t="str">
            <v>Dirigenti non Medici</v>
          </cell>
          <cell r="G1" t="str">
            <v>Dirigenti Veterinari</v>
          </cell>
          <cell r="H1" t="str">
            <v xml:space="preserve">Dirigenti Sanitari </v>
          </cell>
          <cell r="I1" t="str">
            <v>Dirigenti Professionali</v>
          </cell>
          <cell r="J1" t="str">
            <v>Dirigenti Tecnici</v>
          </cell>
          <cell r="K1" t="str">
            <v>Dirigenti Amministrativi</v>
          </cell>
          <cell r="L1" t="str">
            <v>Comparto</v>
          </cell>
          <cell r="M1" t="str">
            <v>Personale non dirigente Ruolo Sanitario</v>
          </cell>
          <cell r="N1" t="str">
            <v>Personale non dirigente Ruolo Professionale</v>
          </cell>
          <cell r="O1" t="str">
            <v>Personale non dirigente Ruolo Tecnico</v>
          </cell>
          <cell r="P1" t="str">
            <v>Personale non dirigente Ruolo Amministrativo</v>
          </cell>
          <cell r="Q1" t="str">
            <v>Personale contrattista (ex Medici condotti)</v>
          </cell>
          <cell r="R1" t="str">
            <v>Pers. Tempo determinato</v>
          </cell>
          <cell r="S1" t="str">
            <v>Personale Dirigente a tempo determinato</v>
          </cell>
          <cell r="T1" t="str">
            <v>Personale non Dirigente a tempo determinato</v>
          </cell>
          <cell r="U1" t="str">
            <v>Personale ex LSU contrattualizzato</v>
          </cell>
          <cell r="V1" t="str">
            <v>Restante Personale</v>
          </cell>
          <cell r="W1" t="str">
            <v>Personale con contratto di collaborazione coordinata e continuativa</v>
          </cell>
          <cell r="X1" t="str">
            <v>Personale con convenzione</v>
          </cell>
          <cell r="Y1" t="str">
            <v xml:space="preserve">Personale addetto ai LSU </v>
          </cell>
          <cell r="Z1" t="str">
            <v xml:space="preserve">Altro Restante Personale </v>
          </cell>
          <cell r="AA1" t="str">
            <v>Universitari</v>
          </cell>
          <cell r="AB1" t="str">
            <v xml:space="preserve">Indennità De Maria Personale Dirigente Sanitario </v>
          </cell>
          <cell r="AC1" t="str">
            <v xml:space="preserve">Indennità De Maria Personale non Dirigente </v>
          </cell>
          <cell r="AD1" t="str">
            <v xml:space="preserve">Indennità De Maria Personale Dirigente non Sanitario </v>
          </cell>
        </row>
        <row r="8">
          <cell r="B8" t="str">
            <v xml:space="preserve">UNITA' DI PERSONALE IN SERVIZIO </v>
          </cell>
        </row>
        <row r="9">
          <cell r="B9" t="str">
            <v>Somma di (Stip. Tab. - RIA -..)</v>
          </cell>
        </row>
        <row r="10">
          <cell r="B10" t="str">
            <v>Somma di Fondi Posizione/Fasce</v>
          </cell>
        </row>
        <row r="11">
          <cell r="B11" t="str">
            <v>Somma di Fondi Particolari condizioni di lavoro</v>
          </cell>
        </row>
        <row r="12">
          <cell r="B12" t="str">
            <v>Somma di Fondi Risultato/Produttività</v>
          </cell>
        </row>
        <row r="13">
          <cell r="B13" t="str">
            <v>Somma di Totale Fondi</v>
          </cell>
        </row>
        <row r="14">
          <cell r="B14" t="str">
            <v>Somma di Indennità di esclusività</v>
          </cell>
        </row>
        <row r="15">
          <cell r="B15" t="str">
            <v>Somma di Compensi Sues 118</v>
          </cell>
        </row>
        <row r="16">
          <cell r="B16" t="str">
            <v>Somma di Altro*</v>
          </cell>
        </row>
        <row r="17">
          <cell r="B17" t="str">
            <v>Somma di Totale Spese Accessorie</v>
          </cell>
        </row>
        <row r="18">
          <cell r="B18" t="str">
            <v>Somma di Totale Spese per emolumenti</v>
          </cell>
        </row>
        <row r="19">
          <cell r="B19" t="str">
            <v>Somma di Oneri riflessi</v>
          </cell>
        </row>
        <row r="20">
          <cell r="B20" t="str">
            <v>Somma di IRAP</v>
          </cell>
        </row>
        <row r="21">
          <cell r="B21" t="str">
            <v>Somma di Totale oneri ed IRAP</v>
          </cell>
        </row>
        <row r="22">
          <cell r="B22" t="str">
            <v xml:space="preserve">Somma di Assegni per nucleo familiare </v>
          </cell>
        </row>
        <row r="23">
          <cell r="B23" t="str">
            <v xml:space="preserve">Somma di Mensa / Buoni pasto </v>
          </cell>
        </row>
        <row r="24">
          <cell r="B24" t="str">
            <v>Somma di Equo indennizzo</v>
          </cell>
        </row>
        <row r="25">
          <cell r="B25" t="str">
            <v>Somma di Totale Altre voci di spesa</v>
          </cell>
        </row>
        <row r="26">
          <cell r="B26" t="str">
            <v xml:space="preserve">Somma di TOTALE SPESE DEL PERSONALE AL LORDO </v>
          </cell>
        </row>
        <row r="27">
          <cell r="B27" t="str">
            <v>Somma di Spese per personale comandato c/o altre Amministrazioni</v>
          </cell>
        </row>
        <row r="28">
          <cell r="B28" t="str">
            <v>Somma di Dall'Ass.to Reg.le al Lavoro per L.S.U. contrattualizzati</v>
          </cell>
        </row>
        <row r="29">
          <cell r="B29" t="str">
            <v>Somma di Altro*2</v>
          </cell>
        </row>
        <row r="30">
          <cell r="B30" t="str">
            <v>Somma di Totale Somme a rimborso</v>
          </cell>
        </row>
        <row r="31">
          <cell r="B31" t="str">
            <v>Somma di Al 2004</v>
          </cell>
        </row>
        <row r="32">
          <cell r="B32" t="str">
            <v>Somma di Rinnovi contrattuali</v>
          </cell>
        </row>
      </sheetData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M_Input1"/>
      <sheetName val="DB"/>
      <sheetName val="TM_INPUT"/>
      <sheetName val="INPUT"/>
      <sheetName val="Personale H"/>
      <sheetName val="Altri costi H"/>
      <sheetName val="Input Costi cesVSres"/>
      <sheetName val="TM_Foglio2"/>
      <sheetName val="Struttura"/>
      <sheetName val="Cessanti e posti letto"/>
      <sheetName val="PERSONALE H tipo area"/>
      <sheetName val="Convalida"/>
    </sheetNames>
    <sheetDataSet>
      <sheetData sheetId="0" refreshError="1"/>
      <sheetData sheetId="1"/>
      <sheetData sheetId="2" refreshError="1"/>
      <sheetData sheetId="3">
        <row r="4">
          <cell r="A4" t="str">
            <v>130038 - P.O. SAN VALENTINO</v>
          </cell>
        </row>
      </sheetData>
      <sheetData sheetId="4"/>
      <sheetData sheetId="5">
        <row r="6">
          <cell r="A6" t="str">
            <v>A) Ricavi netti</v>
          </cell>
        </row>
      </sheetData>
      <sheetData sheetId="6">
        <row r="6">
          <cell r="A6" t="str">
            <v>A) Ricavi netti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Cessanti</v>
          </cell>
        </row>
        <row r="2">
          <cell r="A2" t="str">
            <v>Residui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App_Schema MEF (CE)"/>
      <sheetName val="ASS201"/>
      <sheetName val="ASS202"/>
      <sheetName val="ASS203"/>
      <sheetName val="ASS204"/>
      <sheetName val="ASS205"/>
      <sheetName val="ASS206"/>
      <sheetName val="ASS207"/>
      <sheetName val="ASS208"/>
      <sheetName val="ASS209"/>
      <sheetName val="ASS921"/>
      <sheetName val="ASS922"/>
      <sheetName val="ASS923"/>
      <sheetName val="ASS924"/>
      <sheetName val="ASS925"/>
      <sheetName val="ASS926"/>
      <sheetName val="ASS927"/>
      <sheetName val="ASS928"/>
      <sheetName val="ASS960"/>
      <sheetName val="CE_New_Modello_last"/>
      <sheetName val="Schema MEF (CE)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RISULTATI"/>
      <sheetName val="FILE F"/>
      <sheetName val="FILE AeC"/>
      <sheetName val="assegnazione"/>
      <sheetName val="Foglio2"/>
      <sheetName val="marilu"/>
      <sheetName val="Acc.to neg 2014"/>
      <sheetName val="OBIETTIVI FARMA"/>
      <sheetName val="Altri serv non san"/>
      <sheetName val="ASS OSP "/>
      <sheetName val="SPEC AMB "/>
      <sheetName val="CTA"/>
      <sheetName val="FileT-STP"/>
      <sheetName val="contributi"/>
      <sheetName val="Ult contr"/>
      <sheetName val="Ric intr"/>
      <sheetName val="Altre ent proprie"/>
      <sheetName val="Pers"/>
      <sheetName val="RIA"/>
      <sheetName val="Altri b san"/>
      <sheetName val="Int &amp; prot"/>
      <sheetName val="Serv appaltati"/>
      <sheetName val="Serv utenze"/>
      <sheetName val="Godim"/>
      <sheetName val="amm.ti"/>
      <sheetName val="pvt_schema MEF"/>
      <sheetName val="ap.Aziende"/>
      <sheetName val="CE_New_Modello"/>
      <sheetName val="appoggio2"/>
      <sheetName val="appoggio1"/>
      <sheetName val="pvt_prev2014_riform_31_5_2014"/>
      <sheetName val="pvt_2°2014"/>
      <sheetName val="pvt_CNS_2013"/>
      <sheetName val="pvt_prev2014"/>
      <sheetName val="pvt_4°2013_17_3_2014"/>
      <sheetName val="pvt_4°2013_NSIS"/>
      <sheetName val="pvt_3°2012_pond"/>
      <sheetName val="pvt_3°2012"/>
      <sheetName val="pvt_C_2011_old"/>
      <sheetName val="pvt_C_2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">
          <cell r="D2" t="str">
            <v>000</v>
          </cell>
        </row>
      </sheetData>
      <sheetData sheetId="69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etto spesa"/>
      <sheetName val="Prospetto new"/>
      <sheetName val="Prospetto_pag1"/>
      <sheetName val="Prospetto_pag2"/>
      <sheetName val="cococo"/>
      <sheetName val="recuperi"/>
      <sheetName val="ASS.FAM."/>
      <sheetName val="N.PERSONE"/>
      <sheetName val="FONDI 2013"/>
      <sheetName val="CALCOLO_A"/>
      <sheetName val="CALCOLO_U"/>
      <sheetName val="FONDI_A_U"/>
      <sheetName val="AZ.FONDI 2013"/>
      <sheetName val="UN.FONDI 2013"/>
      <sheetName val="FONDI A"/>
      <sheetName val="FONDI U"/>
      <sheetName val="COSTI 3O_SET"/>
      <sheetName val="COSTO X CE"/>
      <sheetName val="ALLEGATO 7"/>
      <sheetName val="Appl.ctr calcolo"/>
      <sheetName val="applic.ctr"/>
      <sheetName val="cat.protette"/>
    </sheetNames>
    <sheetDataSet>
      <sheetData sheetId="0">
        <row r="4">
          <cell r="A4">
            <v>201</v>
          </cell>
        </row>
        <row r="27">
          <cell r="B27" t="str">
            <v>1° - Trim</v>
          </cell>
        </row>
        <row r="28">
          <cell r="B28" t="str">
            <v>2° - Trim</v>
          </cell>
        </row>
        <row r="29">
          <cell r="B29" t="str">
            <v>3° - Trim</v>
          </cell>
        </row>
        <row r="30">
          <cell r="B30" t="str">
            <v>4° - Trim</v>
          </cell>
        </row>
        <row r="31">
          <cell r="B31" t="str">
            <v>C - Cons.</v>
          </cell>
        </row>
        <row r="35">
          <cell r="B35" t="str">
            <v xml:space="preserve"> - </v>
          </cell>
        </row>
        <row r="36">
          <cell r="B36" t="str">
            <v>A01000</v>
          </cell>
        </row>
        <row r="37">
          <cell r="B37" t="str">
            <v>A01005</v>
          </cell>
        </row>
        <row r="38">
          <cell r="B38" t="str">
            <v>A01010</v>
          </cell>
        </row>
        <row r="39">
          <cell r="B39" t="str">
            <v>A01015</v>
          </cell>
        </row>
        <row r="40">
          <cell r="B40" t="str">
            <v>A01020</v>
          </cell>
        </row>
        <row r="41">
          <cell r="B41" t="str">
            <v>A01025</v>
          </cell>
        </row>
        <row r="42">
          <cell r="B42" t="str">
            <v>A01030</v>
          </cell>
        </row>
        <row r="43">
          <cell r="B43" t="str">
            <v>A01035</v>
          </cell>
        </row>
        <row r="44">
          <cell r="B44" t="str">
            <v>A01040</v>
          </cell>
        </row>
        <row r="45">
          <cell r="B45" t="str">
            <v>A01045</v>
          </cell>
        </row>
        <row r="46">
          <cell r="B46" t="str">
            <v>A01050</v>
          </cell>
        </row>
        <row r="47">
          <cell r="B47" t="str">
            <v>A01055</v>
          </cell>
        </row>
        <row r="48">
          <cell r="B48" t="str">
            <v>A01060</v>
          </cell>
        </row>
        <row r="49">
          <cell r="B49" t="str">
            <v>A01065</v>
          </cell>
        </row>
        <row r="50">
          <cell r="B50" t="str">
            <v>A01070</v>
          </cell>
        </row>
        <row r="51">
          <cell r="B51" t="str">
            <v>A01075</v>
          </cell>
        </row>
        <row r="52">
          <cell r="B52" t="str">
            <v>A02000</v>
          </cell>
        </row>
        <row r="53">
          <cell r="B53" t="str">
            <v>A02005</v>
          </cell>
        </row>
        <row r="54">
          <cell r="B54" t="str">
            <v>A02010</v>
          </cell>
        </row>
        <row r="55">
          <cell r="B55" t="str">
            <v>A02015</v>
          </cell>
        </row>
        <row r="56">
          <cell r="B56" t="str">
            <v>A02020</v>
          </cell>
        </row>
        <row r="57">
          <cell r="B57" t="str">
            <v>A02025</v>
          </cell>
        </row>
        <row r="58">
          <cell r="B58" t="str">
            <v>A02030</v>
          </cell>
        </row>
        <row r="59">
          <cell r="B59" t="str">
            <v>A02035</v>
          </cell>
        </row>
        <row r="60">
          <cell r="B60" t="str">
            <v>A02040</v>
          </cell>
        </row>
        <row r="61">
          <cell r="B61" t="str">
            <v>A02045</v>
          </cell>
        </row>
        <row r="62">
          <cell r="B62" t="str">
            <v>A02050</v>
          </cell>
        </row>
        <row r="63">
          <cell r="B63" t="str">
            <v>A02055</v>
          </cell>
        </row>
        <row r="64">
          <cell r="B64" t="str">
            <v>A02060</v>
          </cell>
        </row>
        <row r="65">
          <cell r="B65" t="str">
            <v>A02065</v>
          </cell>
        </row>
        <row r="66">
          <cell r="B66" t="str">
            <v>A02070</v>
          </cell>
        </row>
        <row r="67">
          <cell r="B67" t="str">
            <v>A02075</v>
          </cell>
        </row>
        <row r="68">
          <cell r="B68" t="str">
            <v>A02080</v>
          </cell>
        </row>
        <row r="69">
          <cell r="B69" t="str">
            <v>A02085</v>
          </cell>
        </row>
        <row r="70">
          <cell r="B70" t="str">
            <v>A02090</v>
          </cell>
        </row>
        <row r="71">
          <cell r="B71" t="str">
            <v>A02095</v>
          </cell>
        </row>
        <row r="72">
          <cell r="B72" t="str">
            <v>A02100</v>
          </cell>
        </row>
        <row r="73">
          <cell r="B73" t="str">
            <v>A02105</v>
          </cell>
        </row>
        <row r="74">
          <cell r="B74" t="str">
            <v>A02110</v>
          </cell>
        </row>
        <row r="75">
          <cell r="B75" t="str">
            <v>A02115</v>
          </cell>
        </row>
        <row r="76">
          <cell r="B76" t="str">
            <v>A02120</v>
          </cell>
        </row>
        <row r="77">
          <cell r="B77" t="str">
            <v>A02125</v>
          </cell>
        </row>
        <row r="78">
          <cell r="B78" t="str">
            <v>A02130</v>
          </cell>
        </row>
        <row r="79">
          <cell r="B79" t="str">
            <v>A02135</v>
          </cell>
        </row>
        <row r="80">
          <cell r="B80" t="str">
            <v>A02140</v>
          </cell>
        </row>
        <row r="81">
          <cell r="B81" t="str">
            <v>A02145</v>
          </cell>
        </row>
        <row r="82">
          <cell r="B82" t="str">
            <v>A02150</v>
          </cell>
        </row>
        <row r="83">
          <cell r="B83" t="str">
            <v>A02155</v>
          </cell>
        </row>
        <row r="84">
          <cell r="B84" t="str">
            <v>A02160</v>
          </cell>
        </row>
        <row r="85">
          <cell r="B85" t="str">
            <v>A02165</v>
          </cell>
        </row>
        <row r="86">
          <cell r="B86" t="str">
            <v>A02170</v>
          </cell>
        </row>
        <row r="87">
          <cell r="B87" t="str">
            <v>A02175</v>
          </cell>
        </row>
        <row r="88">
          <cell r="B88" t="str">
            <v>A02180</v>
          </cell>
        </row>
        <row r="89">
          <cell r="B89" t="str">
            <v>A02185</v>
          </cell>
        </row>
        <row r="90">
          <cell r="B90" t="str">
            <v>A02190</v>
          </cell>
        </row>
        <row r="91">
          <cell r="B91" t="str">
            <v>A02195</v>
          </cell>
        </row>
        <row r="92">
          <cell r="B92" t="str">
            <v>A02200</v>
          </cell>
        </row>
        <row r="93">
          <cell r="B93" t="str">
            <v>A02205</v>
          </cell>
        </row>
        <row r="94">
          <cell r="B94" t="str">
            <v>A02210</v>
          </cell>
        </row>
        <row r="95">
          <cell r="B95" t="str">
            <v>A02215</v>
          </cell>
        </row>
        <row r="96">
          <cell r="B96" t="str">
            <v>A02220</v>
          </cell>
        </row>
        <row r="97">
          <cell r="B97" t="str">
            <v>A02225</v>
          </cell>
        </row>
        <row r="98">
          <cell r="B98" t="str">
            <v>A02230</v>
          </cell>
        </row>
        <row r="99">
          <cell r="B99" t="str">
            <v>A02235</v>
          </cell>
        </row>
        <row r="100">
          <cell r="B100" t="str">
            <v>A02239</v>
          </cell>
        </row>
        <row r="101">
          <cell r="B101" t="str">
            <v>A02240</v>
          </cell>
        </row>
        <row r="102">
          <cell r="B102" t="str">
            <v>A03000</v>
          </cell>
        </row>
        <row r="103">
          <cell r="B103" t="str">
            <v>A03005</v>
          </cell>
        </row>
        <row r="104">
          <cell r="B104" t="str">
            <v>A03010</v>
          </cell>
        </row>
        <row r="105">
          <cell r="B105" t="str">
            <v>A03015</v>
          </cell>
        </row>
        <row r="106">
          <cell r="B106" t="str">
            <v>A03020</v>
          </cell>
        </row>
        <row r="107">
          <cell r="B107" t="str">
            <v>A03025</v>
          </cell>
        </row>
        <row r="108">
          <cell r="B108" t="str">
            <v>A03030</v>
          </cell>
        </row>
        <row r="109">
          <cell r="B109" t="str">
            <v>A03035</v>
          </cell>
        </row>
        <row r="110">
          <cell r="B110" t="str">
            <v>A03040</v>
          </cell>
        </row>
        <row r="111">
          <cell r="B111" t="str">
            <v>A03045</v>
          </cell>
        </row>
        <row r="112">
          <cell r="B112" t="str">
            <v>A03050</v>
          </cell>
        </row>
        <row r="113">
          <cell r="B113" t="str">
            <v>A03055</v>
          </cell>
        </row>
        <row r="114">
          <cell r="B114" t="str">
            <v>A03060</v>
          </cell>
        </row>
        <row r="115">
          <cell r="B115" t="str">
            <v>A03065</v>
          </cell>
        </row>
        <row r="116">
          <cell r="B116" t="str">
            <v>A03070</v>
          </cell>
        </row>
        <row r="117">
          <cell r="B117" t="str">
            <v>A03075</v>
          </cell>
        </row>
        <row r="118">
          <cell r="B118" t="str">
            <v>A03080</v>
          </cell>
        </row>
        <row r="119">
          <cell r="B119" t="str">
            <v>A04000</v>
          </cell>
        </row>
        <row r="120">
          <cell r="B120" t="str">
            <v>A04005</v>
          </cell>
        </row>
        <row r="121">
          <cell r="B121" t="str">
            <v>A04010</v>
          </cell>
        </row>
        <row r="122">
          <cell r="B122" t="str">
            <v>A04015</v>
          </cell>
        </row>
        <row r="123">
          <cell r="B123" t="str">
            <v>A05000</v>
          </cell>
        </row>
        <row r="124">
          <cell r="B124" t="str">
            <v>A05005</v>
          </cell>
        </row>
        <row r="125">
          <cell r="B125" t="str">
            <v>A05010</v>
          </cell>
        </row>
        <row r="126">
          <cell r="B126" t="str">
            <v>A05015</v>
          </cell>
        </row>
        <row r="127">
          <cell r="B127" t="str">
            <v>A05020</v>
          </cell>
        </row>
        <row r="128">
          <cell r="B128" t="str">
            <v>A05025</v>
          </cell>
        </row>
        <row r="129">
          <cell r="B129" t="str">
            <v>A99999</v>
          </cell>
        </row>
        <row r="130">
          <cell r="B130" t="str">
            <v>B01000</v>
          </cell>
        </row>
        <row r="131">
          <cell r="B131" t="str">
            <v>B01005</v>
          </cell>
        </row>
        <row r="132">
          <cell r="B132" t="str">
            <v>B01010</v>
          </cell>
        </row>
        <row r="133">
          <cell r="B133" t="str">
            <v>B01015</v>
          </cell>
        </row>
        <row r="134">
          <cell r="B134" t="str">
            <v>B01020</v>
          </cell>
        </row>
        <row r="135">
          <cell r="B135" t="str">
            <v>B01025</v>
          </cell>
        </row>
        <row r="136">
          <cell r="B136" t="str">
            <v>B01030</v>
          </cell>
        </row>
        <row r="137">
          <cell r="B137" t="str">
            <v>B01035</v>
          </cell>
        </row>
        <row r="138">
          <cell r="B138" t="str">
            <v>B01040</v>
          </cell>
        </row>
        <row r="139">
          <cell r="B139" t="str">
            <v>B01045</v>
          </cell>
        </row>
        <row r="140">
          <cell r="B140" t="str">
            <v>B01050</v>
          </cell>
        </row>
        <row r="141">
          <cell r="B141" t="str">
            <v>B01055</v>
          </cell>
        </row>
        <row r="142">
          <cell r="B142" t="str">
            <v>B01060</v>
          </cell>
        </row>
        <row r="143">
          <cell r="B143" t="str">
            <v>B01065</v>
          </cell>
        </row>
        <row r="144">
          <cell r="B144" t="str">
            <v>B01070</v>
          </cell>
        </row>
        <row r="145">
          <cell r="B145" t="str">
            <v>B01075</v>
          </cell>
        </row>
        <row r="146">
          <cell r="B146" t="str">
            <v>B01080</v>
          </cell>
        </row>
        <row r="147">
          <cell r="B147" t="str">
            <v>B01085</v>
          </cell>
        </row>
        <row r="148">
          <cell r="B148" t="str">
            <v>B01090</v>
          </cell>
        </row>
        <row r="149">
          <cell r="B149" t="str">
            <v>B01095</v>
          </cell>
        </row>
        <row r="150">
          <cell r="B150" t="str">
            <v>B01100</v>
          </cell>
        </row>
        <row r="151">
          <cell r="B151" t="str">
            <v>B01105</v>
          </cell>
        </row>
        <row r="152">
          <cell r="B152" t="str">
            <v>B02000</v>
          </cell>
        </row>
        <row r="153">
          <cell r="B153" t="str">
            <v>B02005</v>
          </cell>
        </row>
        <row r="154">
          <cell r="B154" t="str">
            <v>B02010</v>
          </cell>
        </row>
        <row r="155">
          <cell r="B155" t="str">
            <v>B02015</v>
          </cell>
        </row>
        <row r="156">
          <cell r="B156" t="str">
            <v>B02020</v>
          </cell>
        </row>
        <row r="157">
          <cell r="B157" t="str">
            <v>B02025</v>
          </cell>
        </row>
        <row r="158">
          <cell r="B158" t="str">
            <v>B02030</v>
          </cell>
        </row>
        <row r="159">
          <cell r="B159" t="str">
            <v>B02035</v>
          </cell>
        </row>
        <row r="160">
          <cell r="B160" t="str">
            <v>B02040</v>
          </cell>
        </row>
        <row r="161">
          <cell r="B161" t="str">
            <v>B02045</v>
          </cell>
        </row>
        <row r="162">
          <cell r="B162" t="str">
            <v>B02050</v>
          </cell>
        </row>
        <row r="163">
          <cell r="B163" t="str">
            <v>B02055</v>
          </cell>
        </row>
        <row r="164">
          <cell r="B164" t="str">
            <v>B02060</v>
          </cell>
        </row>
        <row r="165">
          <cell r="B165" t="str">
            <v>B02065</v>
          </cell>
        </row>
        <row r="166">
          <cell r="B166" t="str">
            <v>B02070</v>
          </cell>
        </row>
        <row r="167">
          <cell r="B167" t="str">
            <v>B02075</v>
          </cell>
        </row>
        <row r="168">
          <cell r="B168" t="str">
            <v>B02080</v>
          </cell>
        </row>
        <row r="169">
          <cell r="B169" t="str">
            <v>B02085</v>
          </cell>
        </row>
        <row r="170">
          <cell r="B170" t="str">
            <v>B02090</v>
          </cell>
        </row>
        <row r="171">
          <cell r="B171" t="str">
            <v>B02095</v>
          </cell>
        </row>
        <row r="172">
          <cell r="B172" t="str">
            <v>B02100</v>
          </cell>
        </row>
        <row r="173">
          <cell r="B173" t="str">
            <v>B02105</v>
          </cell>
        </row>
        <row r="174">
          <cell r="B174" t="str">
            <v>B02110</v>
          </cell>
        </row>
        <row r="175">
          <cell r="B175" t="str">
            <v>B02115</v>
          </cell>
        </row>
        <row r="176">
          <cell r="B176" t="str">
            <v>B02120</v>
          </cell>
        </row>
        <row r="177">
          <cell r="B177" t="str">
            <v>B02125</v>
          </cell>
        </row>
        <row r="178">
          <cell r="B178" t="str">
            <v>B02130</v>
          </cell>
        </row>
        <row r="179">
          <cell r="B179" t="str">
            <v>B02135</v>
          </cell>
        </row>
        <row r="180">
          <cell r="B180" t="str">
            <v>B02140</v>
          </cell>
        </row>
        <row r="181">
          <cell r="B181" t="str">
            <v>B02145</v>
          </cell>
        </row>
        <row r="182">
          <cell r="B182" t="str">
            <v>B02150</v>
          </cell>
        </row>
        <row r="183">
          <cell r="B183" t="str">
            <v>B02155</v>
          </cell>
        </row>
        <row r="184">
          <cell r="B184" t="str">
            <v>B02160</v>
          </cell>
        </row>
        <row r="185">
          <cell r="B185" t="str">
            <v>B02165</v>
          </cell>
        </row>
        <row r="186">
          <cell r="B186" t="str">
            <v>B02170</v>
          </cell>
        </row>
        <row r="187">
          <cell r="B187" t="str">
            <v>B02175</v>
          </cell>
        </row>
        <row r="188">
          <cell r="B188" t="str">
            <v>B02180</v>
          </cell>
        </row>
        <row r="189">
          <cell r="B189" t="str">
            <v>B02185</v>
          </cell>
        </row>
        <row r="190">
          <cell r="B190" t="str">
            <v>B02190</v>
          </cell>
        </row>
        <row r="191">
          <cell r="B191" t="str">
            <v>B02195</v>
          </cell>
        </row>
        <row r="192">
          <cell r="B192" t="str">
            <v>B02200</v>
          </cell>
        </row>
        <row r="193">
          <cell r="B193" t="str">
            <v>B02205</v>
          </cell>
        </row>
        <row r="194">
          <cell r="B194" t="str">
            <v>B02210</v>
          </cell>
        </row>
        <row r="195">
          <cell r="B195" t="str">
            <v>B02215</v>
          </cell>
        </row>
        <row r="196">
          <cell r="B196" t="str">
            <v>B02220</v>
          </cell>
        </row>
        <row r="197">
          <cell r="B197" t="str">
            <v>B02225</v>
          </cell>
        </row>
        <row r="198">
          <cell r="B198" t="str">
            <v>B02230</v>
          </cell>
        </row>
        <row r="199">
          <cell r="B199" t="str">
            <v>B02235</v>
          </cell>
        </row>
        <row r="200">
          <cell r="B200" t="str">
            <v>B02240</v>
          </cell>
        </row>
        <row r="201">
          <cell r="B201" t="str">
            <v>B02245</v>
          </cell>
        </row>
        <row r="202">
          <cell r="B202" t="str">
            <v>B02250</v>
          </cell>
        </row>
        <row r="203">
          <cell r="B203" t="str">
            <v>B02255</v>
          </cell>
        </row>
        <row r="204">
          <cell r="B204" t="str">
            <v>B02260</v>
          </cell>
        </row>
        <row r="205">
          <cell r="B205" t="str">
            <v>B02265</v>
          </cell>
        </row>
        <row r="206">
          <cell r="B206" t="str">
            <v>B02270</v>
          </cell>
        </row>
        <row r="207">
          <cell r="B207" t="str">
            <v>B02275</v>
          </cell>
        </row>
        <row r="208">
          <cell r="B208" t="str">
            <v>B02280</v>
          </cell>
        </row>
        <row r="209">
          <cell r="B209" t="str">
            <v>B02285</v>
          </cell>
        </row>
        <row r="210">
          <cell r="B210" t="str">
            <v>B02290</v>
          </cell>
        </row>
        <row r="211">
          <cell r="B211" t="str">
            <v>B02295</v>
          </cell>
        </row>
        <row r="212">
          <cell r="B212" t="str">
            <v>B02300</v>
          </cell>
        </row>
        <row r="213">
          <cell r="B213" t="str">
            <v>B02305</v>
          </cell>
        </row>
        <row r="214">
          <cell r="B214" t="str">
            <v>B02310</v>
          </cell>
        </row>
        <row r="215">
          <cell r="B215" t="str">
            <v>B02315</v>
          </cell>
        </row>
        <row r="216">
          <cell r="B216" t="str">
            <v>B02320</v>
          </cell>
        </row>
        <row r="217">
          <cell r="B217" t="str">
            <v>B02325</v>
          </cell>
        </row>
        <row r="218">
          <cell r="B218" t="str">
            <v>B02330</v>
          </cell>
        </row>
        <row r="219">
          <cell r="B219" t="str">
            <v>B02335</v>
          </cell>
        </row>
        <row r="220">
          <cell r="B220" t="str">
            <v>B02340</v>
          </cell>
        </row>
        <row r="221">
          <cell r="B221" t="str">
            <v>B02345</v>
          </cell>
        </row>
        <row r="222">
          <cell r="B222" t="str">
            <v>B02350</v>
          </cell>
        </row>
        <row r="223">
          <cell r="B223" t="str">
            <v>B02355</v>
          </cell>
        </row>
        <row r="224">
          <cell r="B224" t="str">
            <v>B02360</v>
          </cell>
        </row>
        <row r="225">
          <cell r="B225" t="str">
            <v>B02365</v>
          </cell>
        </row>
        <row r="226">
          <cell r="B226" t="str">
            <v>B02370</v>
          </cell>
        </row>
        <row r="227">
          <cell r="B227" t="str">
            <v>B02375</v>
          </cell>
        </row>
        <row r="228">
          <cell r="B228" t="str">
            <v>B02380</v>
          </cell>
        </row>
        <row r="229">
          <cell r="B229" t="str">
            <v>B02385</v>
          </cell>
        </row>
        <row r="230">
          <cell r="B230" t="str">
            <v>B02390</v>
          </cell>
        </row>
        <row r="231">
          <cell r="B231" t="str">
            <v>B02395</v>
          </cell>
        </row>
        <row r="232">
          <cell r="B232" t="str">
            <v>B02400</v>
          </cell>
        </row>
        <row r="233">
          <cell r="B233" t="str">
            <v>B02405</v>
          </cell>
        </row>
        <row r="234">
          <cell r="B234" t="str">
            <v>B02410</v>
          </cell>
        </row>
        <row r="235">
          <cell r="B235" t="str">
            <v>B02415</v>
          </cell>
        </row>
        <row r="236">
          <cell r="B236" t="str">
            <v>B02420</v>
          </cell>
        </row>
        <row r="237">
          <cell r="B237" t="str">
            <v>B02425</v>
          </cell>
        </row>
        <row r="238">
          <cell r="B238" t="str">
            <v>B02430</v>
          </cell>
        </row>
        <row r="239">
          <cell r="B239" t="str">
            <v>B02435</v>
          </cell>
        </row>
        <row r="240">
          <cell r="B240" t="str">
            <v>B02440</v>
          </cell>
        </row>
        <row r="241">
          <cell r="B241" t="str">
            <v>B02445</v>
          </cell>
        </row>
        <row r="242">
          <cell r="B242" t="str">
            <v>B02450</v>
          </cell>
        </row>
        <row r="243">
          <cell r="B243" t="str">
            <v>B02455</v>
          </cell>
        </row>
        <row r="244">
          <cell r="B244" t="str">
            <v>B02460</v>
          </cell>
        </row>
        <row r="245">
          <cell r="B245" t="str">
            <v>B02465</v>
          </cell>
        </row>
        <row r="246">
          <cell r="B246" t="str">
            <v>B02470</v>
          </cell>
        </row>
        <row r="247">
          <cell r="B247" t="str">
            <v>B02475</v>
          </cell>
        </row>
        <row r="248">
          <cell r="B248" t="str">
            <v>B02480</v>
          </cell>
        </row>
        <row r="249">
          <cell r="B249" t="str">
            <v>B02485</v>
          </cell>
        </row>
        <row r="250">
          <cell r="B250" t="str">
            <v>B02490</v>
          </cell>
        </row>
        <row r="251">
          <cell r="B251" t="str">
            <v>B02495</v>
          </cell>
        </row>
        <row r="252">
          <cell r="B252" t="str">
            <v>B02500</v>
          </cell>
        </row>
        <row r="253">
          <cell r="B253" t="str">
            <v>B02505</v>
          </cell>
        </row>
        <row r="254">
          <cell r="B254" t="str">
            <v>B02510</v>
          </cell>
        </row>
        <row r="255">
          <cell r="B255" t="str">
            <v>B02515</v>
          </cell>
        </row>
        <row r="256">
          <cell r="B256" t="str">
            <v>B02520</v>
          </cell>
        </row>
        <row r="257">
          <cell r="B257" t="str">
            <v>B02525</v>
          </cell>
        </row>
        <row r="258">
          <cell r="B258" t="str">
            <v>B02530</v>
          </cell>
        </row>
        <row r="259">
          <cell r="B259" t="str">
            <v>B02535</v>
          </cell>
        </row>
        <row r="260">
          <cell r="B260" t="str">
            <v>B02540</v>
          </cell>
        </row>
        <row r="261">
          <cell r="B261" t="str">
            <v>B02545</v>
          </cell>
        </row>
        <row r="262">
          <cell r="B262" t="str">
            <v>B02550</v>
          </cell>
        </row>
        <row r="263">
          <cell r="B263" t="str">
            <v>B02555</v>
          </cell>
        </row>
        <row r="264">
          <cell r="B264" t="str">
            <v>B02560</v>
          </cell>
        </row>
        <row r="265">
          <cell r="B265" t="str">
            <v>B02565</v>
          </cell>
        </row>
        <row r="266">
          <cell r="B266" t="str">
            <v>B02570</v>
          </cell>
        </row>
        <row r="267">
          <cell r="B267" t="str">
            <v>B02575</v>
          </cell>
        </row>
        <row r="268">
          <cell r="B268" t="str">
            <v>B02580</v>
          </cell>
        </row>
        <row r="269">
          <cell r="B269" t="str">
            <v>B02585</v>
          </cell>
        </row>
        <row r="270">
          <cell r="B270" t="str">
            <v>B02590</v>
          </cell>
        </row>
        <row r="271">
          <cell r="B271" t="str">
            <v>B02595</v>
          </cell>
        </row>
        <row r="272">
          <cell r="B272" t="str">
            <v>B02600</v>
          </cell>
        </row>
        <row r="273">
          <cell r="B273" t="str">
            <v>B02605</v>
          </cell>
        </row>
        <row r="274">
          <cell r="B274" t="str">
            <v>B02610</v>
          </cell>
        </row>
        <row r="275">
          <cell r="B275" t="str">
            <v>B02615</v>
          </cell>
        </row>
        <row r="276">
          <cell r="B276" t="str">
            <v>B02620</v>
          </cell>
        </row>
        <row r="277">
          <cell r="B277" t="str">
            <v>B02625</v>
          </cell>
        </row>
        <row r="278">
          <cell r="B278" t="str">
            <v>B02630</v>
          </cell>
        </row>
        <row r="279">
          <cell r="B279" t="str">
            <v>B02635</v>
          </cell>
        </row>
        <row r="280">
          <cell r="B280" t="str">
            <v>B02640</v>
          </cell>
        </row>
        <row r="281">
          <cell r="B281" t="str">
            <v>B02645</v>
          </cell>
        </row>
        <row r="282">
          <cell r="B282" t="str">
            <v>B02650</v>
          </cell>
        </row>
        <row r="283">
          <cell r="B283" t="str">
            <v>B02655</v>
          </cell>
        </row>
        <row r="284">
          <cell r="B284" t="str">
            <v>B02660</v>
          </cell>
        </row>
        <row r="285">
          <cell r="B285" t="str">
            <v>B02665</v>
          </cell>
        </row>
        <row r="286">
          <cell r="B286" t="str">
            <v>B03000</v>
          </cell>
        </row>
        <row r="287">
          <cell r="B287" t="str">
            <v>B03005</v>
          </cell>
        </row>
        <row r="288">
          <cell r="B288" t="str">
            <v>B03010</v>
          </cell>
        </row>
        <row r="289">
          <cell r="B289" t="str">
            <v>B03015</v>
          </cell>
        </row>
        <row r="290">
          <cell r="B290" t="str">
            <v>B03020</v>
          </cell>
        </row>
        <row r="291">
          <cell r="B291" t="str">
            <v>B03025</v>
          </cell>
        </row>
        <row r="292">
          <cell r="B292" t="str">
            <v>B03030</v>
          </cell>
        </row>
        <row r="293">
          <cell r="B293" t="str">
            <v>B04000</v>
          </cell>
        </row>
        <row r="294">
          <cell r="B294" t="str">
            <v>B04005</v>
          </cell>
        </row>
        <row r="295">
          <cell r="B295" t="str">
            <v>B04010</v>
          </cell>
        </row>
        <row r="296">
          <cell r="B296" t="str">
            <v>B04015</v>
          </cell>
        </row>
        <row r="297">
          <cell r="B297" t="str">
            <v>B04020</v>
          </cell>
        </row>
        <row r="298">
          <cell r="B298" t="str">
            <v>B04025</v>
          </cell>
        </row>
        <row r="299">
          <cell r="B299" t="str">
            <v>B04030</v>
          </cell>
        </row>
        <row r="300">
          <cell r="B300" t="str">
            <v>B04035</v>
          </cell>
        </row>
        <row r="301">
          <cell r="B301" t="str">
            <v>B04040</v>
          </cell>
        </row>
        <row r="302">
          <cell r="B302" t="str">
            <v>B05089</v>
          </cell>
        </row>
        <row r="303">
          <cell r="B303" t="str">
            <v>B05000</v>
          </cell>
        </row>
        <row r="304">
          <cell r="B304" t="str">
            <v>B05005</v>
          </cell>
        </row>
        <row r="305">
          <cell r="B305" t="str">
            <v>B05010</v>
          </cell>
        </row>
        <row r="306">
          <cell r="B306" t="str">
            <v>B05015</v>
          </cell>
        </row>
        <row r="307">
          <cell r="B307" t="str">
            <v>B05020</v>
          </cell>
        </row>
        <row r="308">
          <cell r="B308" t="str">
            <v>B06000</v>
          </cell>
        </row>
        <row r="309">
          <cell r="B309" t="str">
            <v>B06005</v>
          </cell>
        </row>
        <row r="310">
          <cell r="B310" t="str">
            <v>B06010</v>
          </cell>
        </row>
        <row r="311">
          <cell r="B311" t="str">
            <v>B07000</v>
          </cell>
        </row>
        <row r="312">
          <cell r="B312" t="str">
            <v>B07005</v>
          </cell>
        </row>
        <row r="313">
          <cell r="B313" t="str">
            <v>B07010</v>
          </cell>
        </row>
        <row r="314">
          <cell r="B314" t="str">
            <v>B08000</v>
          </cell>
        </row>
        <row r="315">
          <cell r="B315" t="str">
            <v>B08005</v>
          </cell>
        </row>
        <row r="316">
          <cell r="B316" t="str">
            <v>B08010</v>
          </cell>
        </row>
        <row r="317">
          <cell r="B317" t="str">
            <v>B09000</v>
          </cell>
        </row>
        <row r="318">
          <cell r="B318" t="str">
            <v>B09005</v>
          </cell>
        </row>
        <row r="319">
          <cell r="B319" t="str">
            <v>B09010</v>
          </cell>
        </row>
        <row r="320">
          <cell r="B320" t="str">
            <v>B09015</v>
          </cell>
        </row>
        <row r="321">
          <cell r="B321" t="str">
            <v>B09020</v>
          </cell>
        </row>
        <row r="322">
          <cell r="B322" t="str">
            <v>B09025</v>
          </cell>
        </row>
        <row r="323">
          <cell r="B323" t="str">
            <v>B10000</v>
          </cell>
        </row>
        <row r="324">
          <cell r="B324" t="str">
            <v>B11129</v>
          </cell>
        </row>
        <row r="325">
          <cell r="B325" t="str">
            <v>B11000</v>
          </cell>
        </row>
        <row r="326">
          <cell r="B326" t="str">
            <v>B11005</v>
          </cell>
        </row>
        <row r="327">
          <cell r="B327" t="str">
            <v>B11010</v>
          </cell>
        </row>
        <row r="328">
          <cell r="B328" t="str">
            <v>B12000</v>
          </cell>
        </row>
        <row r="329">
          <cell r="B329" t="str">
            <v>B13000</v>
          </cell>
        </row>
        <row r="330">
          <cell r="B330" t="str">
            <v>B14000</v>
          </cell>
        </row>
        <row r="331">
          <cell r="B331" t="str">
            <v>B14005</v>
          </cell>
        </row>
        <row r="332">
          <cell r="B332" t="str">
            <v>B14010</v>
          </cell>
        </row>
        <row r="333">
          <cell r="B333" t="str">
            <v>B15000</v>
          </cell>
        </row>
        <row r="334">
          <cell r="B334" t="str">
            <v>B15005</v>
          </cell>
        </row>
        <row r="335">
          <cell r="B335" t="str">
            <v>B15010</v>
          </cell>
        </row>
        <row r="336">
          <cell r="B336" t="str">
            <v>B15015</v>
          </cell>
        </row>
        <row r="337">
          <cell r="B337" t="str">
            <v>B15020</v>
          </cell>
        </row>
        <row r="338">
          <cell r="B338" t="str">
            <v>B15025</v>
          </cell>
        </row>
        <row r="339">
          <cell r="B339" t="str">
            <v>B15030</v>
          </cell>
        </row>
        <row r="340">
          <cell r="B340" t="str">
            <v>B15035</v>
          </cell>
        </row>
        <row r="341">
          <cell r="B341" t="str">
            <v>B15040</v>
          </cell>
        </row>
        <row r="342">
          <cell r="B342" t="str">
            <v>B15045</v>
          </cell>
        </row>
        <row r="343">
          <cell r="B343" t="str">
            <v>B15050</v>
          </cell>
        </row>
        <row r="344">
          <cell r="B344" t="str">
            <v>B15055</v>
          </cell>
        </row>
        <row r="345">
          <cell r="B345" t="str">
            <v>B15060</v>
          </cell>
        </row>
        <row r="346">
          <cell r="B346" t="str">
            <v>B99999</v>
          </cell>
        </row>
        <row r="347">
          <cell r="B347" t="str">
            <v>C01000</v>
          </cell>
        </row>
        <row r="348">
          <cell r="B348" t="str">
            <v>C01005</v>
          </cell>
        </row>
        <row r="349">
          <cell r="B349" t="str">
            <v>C01010</v>
          </cell>
        </row>
        <row r="350">
          <cell r="B350" t="str">
            <v>C01015</v>
          </cell>
        </row>
        <row r="351">
          <cell r="B351" t="str">
            <v>C02000</v>
          </cell>
        </row>
        <row r="352">
          <cell r="B352" t="str">
            <v>C02005</v>
          </cell>
        </row>
        <row r="353">
          <cell r="B353" t="str">
            <v>C02010</v>
          </cell>
        </row>
        <row r="354">
          <cell r="B354" t="str">
            <v>C02015</v>
          </cell>
        </row>
        <row r="355">
          <cell r="B355" t="str">
            <v>C02020</v>
          </cell>
        </row>
        <row r="356">
          <cell r="B356" t="str">
            <v>C02025</v>
          </cell>
        </row>
        <row r="357">
          <cell r="B357" t="str">
            <v>C03000</v>
          </cell>
        </row>
        <row r="358">
          <cell r="B358" t="str">
            <v>C03005</v>
          </cell>
        </row>
        <row r="359">
          <cell r="B359" t="str">
            <v>C03010</v>
          </cell>
        </row>
        <row r="360">
          <cell r="B360" t="str">
            <v>C03015</v>
          </cell>
        </row>
        <row r="361">
          <cell r="B361" t="str">
            <v>C04000</v>
          </cell>
        </row>
        <row r="362">
          <cell r="B362" t="str">
            <v>C04005</v>
          </cell>
        </row>
        <row r="363">
          <cell r="B363" t="str">
            <v>C04010</v>
          </cell>
        </row>
        <row r="364">
          <cell r="B364" t="str">
            <v>C99999</v>
          </cell>
        </row>
        <row r="365">
          <cell r="B365" t="str">
            <v>D01000</v>
          </cell>
        </row>
        <row r="366">
          <cell r="B366" t="str">
            <v>D02000</v>
          </cell>
        </row>
        <row r="367">
          <cell r="B367" t="str">
            <v>D99999</v>
          </cell>
        </row>
        <row r="368">
          <cell r="B368" t="str">
            <v>E01000</v>
          </cell>
        </row>
        <row r="369">
          <cell r="B369" t="str">
            <v>E01005</v>
          </cell>
        </row>
        <row r="370">
          <cell r="B370" t="str">
            <v>E01010</v>
          </cell>
        </row>
        <row r="371">
          <cell r="B371" t="str">
            <v>E01015</v>
          </cell>
        </row>
        <row r="372">
          <cell r="B372" t="str">
            <v>E01020</v>
          </cell>
        </row>
        <row r="373">
          <cell r="B373" t="str">
            <v>E01025</v>
          </cell>
        </row>
        <row r="374">
          <cell r="B374" t="str">
            <v>E01030</v>
          </cell>
        </row>
        <row r="375">
          <cell r="B375" t="str">
            <v>E01035</v>
          </cell>
        </row>
        <row r="376">
          <cell r="B376" t="str">
            <v>E01040</v>
          </cell>
        </row>
        <row r="377">
          <cell r="B377" t="str">
            <v>E01045</v>
          </cell>
        </row>
        <row r="378">
          <cell r="B378" t="str">
            <v>E01050</v>
          </cell>
        </row>
        <row r="379">
          <cell r="B379" t="str">
            <v>E01055</v>
          </cell>
        </row>
        <row r="380">
          <cell r="B380" t="str">
            <v>E01060</v>
          </cell>
        </row>
        <row r="381">
          <cell r="B381" t="str">
            <v>E01065</v>
          </cell>
        </row>
        <row r="382">
          <cell r="B382" t="str">
            <v>E01070</v>
          </cell>
        </row>
        <row r="383">
          <cell r="B383" t="str">
            <v>E01075</v>
          </cell>
        </row>
        <row r="384">
          <cell r="B384" t="str">
            <v>E01080</v>
          </cell>
        </row>
        <row r="385">
          <cell r="B385" t="str">
            <v>E01085</v>
          </cell>
        </row>
        <row r="386">
          <cell r="B386" t="str">
            <v>E01090</v>
          </cell>
        </row>
        <row r="387">
          <cell r="B387" t="str">
            <v>E01095</v>
          </cell>
        </row>
        <row r="388">
          <cell r="B388" t="str">
            <v>E01100</v>
          </cell>
        </row>
        <row r="389">
          <cell r="B389" t="str">
            <v>E01105</v>
          </cell>
        </row>
        <row r="390">
          <cell r="B390" t="str">
            <v>E01110</v>
          </cell>
        </row>
        <row r="391">
          <cell r="B391" t="str">
            <v>E01115</v>
          </cell>
        </row>
        <row r="392">
          <cell r="B392" t="str">
            <v>E01120</v>
          </cell>
        </row>
        <row r="393">
          <cell r="B393" t="str">
            <v>E02000</v>
          </cell>
        </row>
        <row r="394">
          <cell r="B394" t="str">
            <v>E02005</v>
          </cell>
        </row>
        <row r="395">
          <cell r="B395" t="str">
            <v>E02010</v>
          </cell>
        </row>
        <row r="396">
          <cell r="B396" t="str">
            <v>E02015</v>
          </cell>
        </row>
        <row r="397">
          <cell r="B397" t="str">
            <v>E02020</v>
          </cell>
        </row>
        <row r="398">
          <cell r="B398" t="str">
            <v>E02025</v>
          </cell>
        </row>
        <row r="399">
          <cell r="B399" t="str">
            <v>E02030</v>
          </cell>
        </row>
        <row r="400">
          <cell r="B400" t="str">
            <v>E02035</v>
          </cell>
        </row>
        <row r="401">
          <cell r="B401" t="str">
            <v>E02040</v>
          </cell>
        </row>
        <row r="402">
          <cell r="B402" t="str">
            <v>E02045</v>
          </cell>
        </row>
        <row r="403">
          <cell r="B403" t="str">
            <v>E02050</v>
          </cell>
        </row>
        <row r="404">
          <cell r="B404" t="str">
            <v>E02055</v>
          </cell>
        </row>
        <row r="405">
          <cell r="B405" t="str">
            <v>E02060</v>
          </cell>
        </row>
        <row r="406">
          <cell r="B406" t="str">
            <v>E02065</v>
          </cell>
        </row>
        <row r="407">
          <cell r="B407" t="str">
            <v>E02070</v>
          </cell>
        </row>
        <row r="408">
          <cell r="B408" t="str">
            <v>E02075</v>
          </cell>
        </row>
        <row r="409">
          <cell r="B409" t="str">
            <v>E02080</v>
          </cell>
        </row>
        <row r="410">
          <cell r="B410" t="str">
            <v>E02085</v>
          </cell>
        </row>
        <row r="411">
          <cell r="B411" t="str">
            <v>E02090</v>
          </cell>
        </row>
        <row r="412">
          <cell r="B412" t="str">
            <v>E02095</v>
          </cell>
        </row>
        <row r="413">
          <cell r="B413" t="str">
            <v>E02100</v>
          </cell>
        </row>
        <row r="414">
          <cell r="B414" t="str">
            <v>E02105</v>
          </cell>
        </row>
        <row r="415">
          <cell r="B415" t="str">
            <v>E02110</v>
          </cell>
        </row>
        <row r="416">
          <cell r="B416" t="str">
            <v>E02115</v>
          </cell>
        </row>
        <row r="417">
          <cell r="B417" t="str">
            <v>E02120</v>
          </cell>
        </row>
        <row r="418">
          <cell r="B418" t="str">
            <v>E02125</v>
          </cell>
        </row>
        <row r="419">
          <cell r="B419" t="str">
            <v>E02130</v>
          </cell>
        </row>
        <row r="420">
          <cell r="B420" t="str">
            <v>E02135</v>
          </cell>
        </row>
        <row r="421">
          <cell r="B421" t="str">
            <v>E02140</v>
          </cell>
        </row>
        <row r="422">
          <cell r="B422" t="str">
            <v>E02145</v>
          </cell>
        </row>
        <row r="423">
          <cell r="B423" t="str">
            <v>E02150</v>
          </cell>
        </row>
        <row r="424">
          <cell r="B424" t="str">
            <v>E99999</v>
          </cell>
        </row>
        <row r="425">
          <cell r="B425" t="str">
            <v>X01000</v>
          </cell>
        </row>
        <row r="426">
          <cell r="B426" t="str">
            <v>Y01000</v>
          </cell>
        </row>
        <row r="427">
          <cell r="B427" t="str">
            <v>Y01005</v>
          </cell>
        </row>
        <row r="428">
          <cell r="B428" t="str">
            <v>Y01010</v>
          </cell>
        </row>
        <row r="429">
          <cell r="B429" t="str">
            <v>Y01015</v>
          </cell>
        </row>
        <row r="430">
          <cell r="B430" t="str">
            <v>Y01020</v>
          </cell>
        </row>
        <row r="431">
          <cell r="B431" t="str">
            <v>Y02000</v>
          </cell>
        </row>
        <row r="432">
          <cell r="B432" t="str">
            <v>Y02005</v>
          </cell>
        </row>
        <row r="433">
          <cell r="B433" t="str">
            <v>Y02010</v>
          </cell>
        </row>
        <row r="434">
          <cell r="B434" t="str">
            <v>Y03000</v>
          </cell>
        </row>
        <row r="435">
          <cell r="B435" t="str">
            <v>Y99999</v>
          </cell>
        </row>
        <row r="436">
          <cell r="B436" t="str">
            <v>Z99999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  <sheetName val="Convalida"/>
      <sheetName val="Bloomberg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</sheetNames>
    <sheetDataSet>
      <sheetData sheetId="0">
        <row r="4">
          <cell r="A4" t="str">
            <v>101</v>
          </cell>
        </row>
        <row r="5">
          <cell r="A5" t="str">
            <v>102</v>
          </cell>
        </row>
        <row r="6">
          <cell r="A6" t="str">
            <v>103</v>
          </cell>
        </row>
        <row r="7">
          <cell r="A7" t="str">
            <v>104</v>
          </cell>
        </row>
        <row r="8">
          <cell r="A8" t="str">
            <v>105</v>
          </cell>
        </row>
        <row r="9">
          <cell r="A9" t="str">
            <v>106</v>
          </cell>
        </row>
        <row r="10">
          <cell r="A10" t="str">
            <v>107</v>
          </cell>
        </row>
        <row r="11">
          <cell r="A11" t="str">
            <v>108</v>
          </cell>
        </row>
        <row r="12">
          <cell r="A12" t="str">
            <v>109</v>
          </cell>
        </row>
        <row r="13">
          <cell r="A13" t="str">
            <v>901</v>
          </cell>
        </row>
        <row r="14">
          <cell r="A14" t="str">
            <v>902</v>
          </cell>
        </row>
        <row r="15">
          <cell r="A15" t="str">
            <v>903</v>
          </cell>
        </row>
        <row r="16">
          <cell r="A16" t="str">
            <v>904</v>
          </cell>
        </row>
        <row r="17">
          <cell r="A17" t="str">
            <v>905</v>
          </cell>
        </row>
        <row r="18">
          <cell r="A18" t="str">
            <v>906</v>
          </cell>
        </row>
        <row r="19">
          <cell r="A19" t="str">
            <v>907</v>
          </cell>
        </row>
        <row r="20">
          <cell r="A20" t="str">
            <v>908</v>
          </cell>
        </row>
        <row r="21">
          <cell r="A21" t="str">
            <v>909</v>
          </cell>
        </row>
        <row r="22">
          <cell r="A22" t="str">
            <v>910</v>
          </cell>
        </row>
        <row r="23">
          <cell r="A23" t="str">
            <v>911</v>
          </cell>
        </row>
        <row r="24">
          <cell r="A24" t="str">
            <v>912</v>
          </cell>
        </row>
        <row r="25">
          <cell r="A25" t="str">
            <v>913</v>
          </cell>
        </row>
        <row r="26">
          <cell r="A26" t="str">
            <v>914</v>
          </cell>
        </row>
        <row r="27">
          <cell r="A27" t="str">
            <v>915</v>
          </cell>
        </row>
        <row r="28">
          <cell r="A28" t="str">
            <v>916</v>
          </cell>
        </row>
        <row r="29">
          <cell r="A29" t="str">
            <v>917</v>
          </cell>
        </row>
        <row r="30">
          <cell r="A30" t="str">
            <v>918</v>
          </cell>
        </row>
        <row r="31">
          <cell r="A31" t="str">
            <v>920</v>
          </cell>
        </row>
        <row r="32">
          <cell r="A32" t="str">
            <v>930</v>
          </cell>
        </row>
        <row r="33">
          <cell r="A33" t="str">
            <v>940</v>
          </cell>
        </row>
        <row r="34">
          <cell r="A34" t="str">
            <v>960</v>
          </cell>
        </row>
        <row r="39">
          <cell r="B39" t="str">
            <v>1° - Trim</v>
          </cell>
        </row>
        <row r="40">
          <cell r="B40" t="str">
            <v>2° - Trim</v>
          </cell>
        </row>
        <row r="41">
          <cell r="B41" t="str">
            <v>3° - Trim</v>
          </cell>
        </row>
        <row r="42">
          <cell r="B42" t="str">
            <v>4° - Trim</v>
          </cell>
        </row>
        <row r="43">
          <cell r="B43" t="str">
            <v>C - Consuntivo</v>
          </cell>
        </row>
        <row r="46">
          <cell r="B46" t="str">
            <v>B0010</v>
          </cell>
        </row>
        <row r="47">
          <cell r="B47" t="str">
            <v>B0020</v>
          </cell>
        </row>
        <row r="48">
          <cell r="B48" t="str">
            <v>B0030</v>
          </cell>
        </row>
        <row r="49">
          <cell r="B49" t="str">
            <v>B0040</v>
          </cell>
        </row>
        <row r="50">
          <cell r="B50" t="str">
            <v>B0050</v>
          </cell>
        </row>
        <row r="51">
          <cell r="B51" t="str">
            <v>B0060</v>
          </cell>
        </row>
        <row r="52">
          <cell r="B52" t="str">
            <v>B0070</v>
          </cell>
        </row>
        <row r="53">
          <cell r="B53" t="str">
            <v>B0080</v>
          </cell>
        </row>
        <row r="54">
          <cell r="B54" t="str">
            <v>B0090</v>
          </cell>
        </row>
        <row r="55">
          <cell r="B55" t="str">
            <v>B0100</v>
          </cell>
        </row>
        <row r="56">
          <cell r="B56" t="str">
            <v>B0110</v>
          </cell>
        </row>
        <row r="57">
          <cell r="B57" t="str">
            <v>B0120</v>
          </cell>
        </row>
        <row r="58">
          <cell r="B58" t="str">
            <v>B0130</v>
          </cell>
        </row>
        <row r="59">
          <cell r="B59" t="str">
            <v>B0140</v>
          </cell>
        </row>
        <row r="60">
          <cell r="B60" t="str">
            <v>B0150</v>
          </cell>
        </row>
        <row r="61">
          <cell r="B61" t="str">
            <v>B0160</v>
          </cell>
        </row>
        <row r="62">
          <cell r="B62" t="str">
            <v>B0170</v>
          </cell>
        </row>
        <row r="63">
          <cell r="B63" t="str">
            <v>B0180</v>
          </cell>
        </row>
        <row r="64">
          <cell r="B64" t="str">
            <v>B0190</v>
          </cell>
        </row>
        <row r="65">
          <cell r="B65" t="str">
            <v>B0200</v>
          </cell>
        </row>
        <row r="66">
          <cell r="B66" t="str">
            <v>B0210</v>
          </cell>
        </row>
        <row r="67">
          <cell r="B67" t="str">
            <v>B0220</v>
          </cell>
        </row>
        <row r="68">
          <cell r="B68" t="str">
            <v>B0221</v>
          </cell>
        </row>
        <row r="69">
          <cell r="B69" t="str">
            <v>B0222</v>
          </cell>
        </row>
        <row r="70">
          <cell r="B70" t="str">
            <v>B0223</v>
          </cell>
        </row>
        <row r="71">
          <cell r="B71" t="str">
            <v>B0230</v>
          </cell>
        </row>
        <row r="72">
          <cell r="B72" t="str">
            <v>B0231</v>
          </cell>
        </row>
        <row r="73">
          <cell r="B73" t="str">
            <v>B0232</v>
          </cell>
        </row>
        <row r="74">
          <cell r="B74" t="str">
            <v>B0233</v>
          </cell>
        </row>
        <row r="75">
          <cell r="B75" t="str">
            <v>B0240</v>
          </cell>
        </row>
        <row r="76">
          <cell r="B76" t="str">
            <v>B0250</v>
          </cell>
        </row>
        <row r="77">
          <cell r="B77" t="str">
            <v>B0260</v>
          </cell>
        </row>
        <row r="78">
          <cell r="B78" t="str">
            <v>B0270</v>
          </cell>
        </row>
        <row r="79">
          <cell r="B79" t="str">
            <v>B0280</v>
          </cell>
        </row>
        <row r="80">
          <cell r="B80" t="str">
            <v>B0290</v>
          </cell>
        </row>
        <row r="81">
          <cell r="B81" t="str">
            <v>B0300</v>
          </cell>
        </row>
        <row r="82">
          <cell r="B82" t="str">
            <v>B0310</v>
          </cell>
        </row>
        <row r="83">
          <cell r="B83" t="str">
            <v>B0320</v>
          </cell>
        </row>
        <row r="84">
          <cell r="B84" t="str">
            <v>B0330</v>
          </cell>
        </row>
        <row r="85">
          <cell r="B85" t="str">
            <v>B0340</v>
          </cell>
        </row>
        <row r="86">
          <cell r="B86" t="str">
            <v>B0350</v>
          </cell>
        </row>
        <row r="87">
          <cell r="B87" t="str">
            <v>B0360</v>
          </cell>
        </row>
        <row r="88">
          <cell r="B88" t="str">
            <v>B0370</v>
          </cell>
        </row>
        <row r="89">
          <cell r="B89" t="str">
            <v>B0380</v>
          </cell>
        </row>
        <row r="90">
          <cell r="B90" t="str">
            <v>B0390</v>
          </cell>
        </row>
        <row r="91">
          <cell r="B91" t="str">
            <v>B0400</v>
          </cell>
        </row>
        <row r="92">
          <cell r="B92" t="str">
            <v>B0410</v>
          </cell>
        </row>
        <row r="93">
          <cell r="B93" t="str">
            <v>B0420</v>
          </cell>
        </row>
        <row r="94">
          <cell r="B94" t="str">
            <v>B0430</v>
          </cell>
        </row>
        <row r="95">
          <cell r="B95" t="str">
            <v>B0440</v>
          </cell>
        </row>
        <row r="96">
          <cell r="B96" t="str">
            <v>B0451</v>
          </cell>
        </row>
        <row r="97">
          <cell r="B97" t="str">
            <v>B0452</v>
          </cell>
        </row>
        <row r="98">
          <cell r="B98" t="str">
            <v>B0453</v>
          </cell>
        </row>
        <row r="99">
          <cell r="B99" t="str">
            <v>B0460</v>
          </cell>
        </row>
        <row r="100">
          <cell r="B100" t="str">
            <v>B0470</v>
          </cell>
        </row>
        <row r="101">
          <cell r="B101" t="str">
            <v>B0480</v>
          </cell>
        </row>
        <row r="102">
          <cell r="B102" t="str">
            <v>B0490</v>
          </cell>
        </row>
        <row r="103">
          <cell r="B103" t="str">
            <v>B0500</v>
          </cell>
        </row>
        <row r="104">
          <cell r="B104" t="str">
            <v>B0510</v>
          </cell>
        </row>
        <row r="105">
          <cell r="B105" t="str">
            <v>B0520</v>
          </cell>
        </row>
        <row r="106">
          <cell r="B106" t="str">
            <v>B0530</v>
          </cell>
        </row>
        <row r="107">
          <cell r="B107" t="str">
            <v>B0540</v>
          </cell>
        </row>
        <row r="108">
          <cell r="B108" t="str">
            <v>B0550</v>
          </cell>
        </row>
        <row r="109">
          <cell r="B109" t="str">
            <v>B0560</v>
          </cell>
        </row>
        <row r="110">
          <cell r="B110" t="str">
            <v>B0570</v>
          </cell>
        </row>
        <row r="111">
          <cell r="B111" t="str">
            <v>B0580</v>
          </cell>
        </row>
        <row r="112">
          <cell r="B112" t="str">
            <v>B0590</v>
          </cell>
        </row>
        <row r="113">
          <cell r="B113" t="str">
            <v>B0600</v>
          </cell>
        </row>
        <row r="114">
          <cell r="B114" t="str">
            <v>B0610</v>
          </cell>
        </row>
        <row r="115">
          <cell r="B115" t="str">
            <v>B0620</v>
          </cell>
        </row>
        <row r="116">
          <cell r="B116" t="str">
            <v>B0630</v>
          </cell>
        </row>
        <row r="117">
          <cell r="B117" t="str">
            <v>B0640</v>
          </cell>
        </row>
        <row r="118">
          <cell r="B118" t="str">
            <v>B0650</v>
          </cell>
        </row>
        <row r="119">
          <cell r="B119" t="str">
            <v>B0660</v>
          </cell>
        </row>
        <row r="120">
          <cell r="B120" t="str">
            <v>B0670</v>
          </cell>
        </row>
        <row r="121">
          <cell r="B121" t="str">
            <v>B0680</v>
          </cell>
        </row>
        <row r="122">
          <cell r="B122" t="str">
            <v>B0690</v>
          </cell>
        </row>
        <row r="123">
          <cell r="B123" t="str">
            <v>B0700</v>
          </cell>
        </row>
        <row r="124">
          <cell r="B124" t="str">
            <v>B0710</v>
          </cell>
        </row>
        <row r="125">
          <cell r="B125" t="str">
            <v>B0720</v>
          </cell>
        </row>
        <row r="126">
          <cell r="B126" t="str">
            <v>B0730</v>
          </cell>
        </row>
        <row r="127">
          <cell r="B127" t="str">
            <v>B0740</v>
          </cell>
        </row>
        <row r="128">
          <cell r="B128" t="str">
            <v>B0750</v>
          </cell>
        </row>
        <row r="129">
          <cell r="B129" t="str">
            <v>B0760</v>
          </cell>
        </row>
        <row r="130">
          <cell r="B130" t="str">
            <v>B0770</v>
          </cell>
        </row>
        <row r="131">
          <cell r="B131" t="str">
            <v>B0780</v>
          </cell>
        </row>
        <row r="132">
          <cell r="B132" t="str">
            <v>B0781</v>
          </cell>
        </row>
        <row r="133">
          <cell r="B133" t="str">
            <v>B0790</v>
          </cell>
        </row>
        <row r="134">
          <cell r="B134" t="str">
            <v>B0800</v>
          </cell>
        </row>
        <row r="135">
          <cell r="B135" t="str">
            <v>B0810</v>
          </cell>
        </row>
        <row r="136">
          <cell r="B136" t="str">
            <v>B0820</v>
          </cell>
        </row>
        <row r="137">
          <cell r="B137" t="str">
            <v>B0830</v>
          </cell>
        </row>
        <row r="138">
          <cell r="B138" t="str">
            <v>B0840</v>
          </cell>
        </row>
        <row r="139">
          <cell r="B139" t="str">
            <v>B0850</v>
          </cell>
        </row>
        <row r="140">
          <cell r="B140" t="str">
            <v>B0860</v>
          </cell>
        </row>
        <row r="141">
          <cell r="B141" t="str">
            <v>B0861</v>
          </cell>
        </row>
        <row r="142">
          <cell r="B142" t="str">
            <v>B0870</v>
          </cell>
        </row>
        <row r="143">
          <cell r="B143" t="str">
            <v>B0880</v>
          </cell>
        </row>
        <row r="144">
          <cell r="B144" t="str">
            <v>B0890</v>
          </cell>
        </row>
        <row r="145">
          <cell r="B145" t="str">
            <v>B0900</v>
          </cell>
        </row>
        <row r="146">
          <cell r="B146" t="str">
            <v>B0910</v>
          </cell>
        </row>
        <row r="147">
          <cell r="B147" t="str">
            <v>B0920</v>
          </cell>
        </row>
        <row r="148">
          <cell r="B148" t="str">
            <v>B0930</v>
          </cell>
        </row>
        <row r="149">
          <cell r="B149" t="str">
            <v>B0940</v>
          </cell>
        </row>
        <row r="150">
          <cell r="B150" t="str">
            <v>B0950</v>
          </cell>
        </row>
        <row r="151">
          <cell r="B151" t="str">
            <v>B0960</v>
          </cell>
        </row>
        <row r="152">
          <cell r="B152" t="str">
            <v>B0970</v>
          </cell>
        </row>
        <row r="153">
          <cell r="B153" t="str">
            <v>B0980</v>
          </cell>
        </row>
        <row r="154">
          <cell r="B154" t="str">
            <v>B0990</v>
          </cell>
        </row>
        <row r="155">
          <cell r="B155" t="str">
            <v>B1000</v>
          </cell>
        </row>
        <row r="156">
          <cell r="B156" t="str">
            <v>B1010</v>
          </cell>
        </row>
        <row r="157">
          <cell r="B157" t="str">
            <v>C0010</v>
          </cell>
        </row>
        <row r="158">
          <cell r="B158" t="str">
            <v>C0020</v>
          </cell>
        </row>
        <row r="159">
          <cell r="B159" t="str">
            <v>C0030</v>
          </cell>
        </row>
        <row r="160">
          <cell r="B160" t="str">
            <v>C0040</v>
          </cell>
        </row>
        <row r="161">
          <cell r="B161" t="str">
            <v>C0050</v>
          </cell>
        </row>
        <row r="162">
          <cell r="B162" t="str">
            <v>C0060</v>
          </cell>
        </row>
        <row r="163">
          <cell r="B163" t="str">
            <v>C0070</v>
          </cell>
        </row>
        <row r="164">
          <cell r="B164" t="str">
            <v>C0080</v>
          </cell>
        </row>
        <row r="165">
          <cell r="B165" t="str">
            <v>C0090</v>
          </cell>
        </row>
        <row r="166">
          <cell r="B166" t="str">
            <v>C0100</v>
          </cell>
        </row>
        <row r="167">
          <cell r="B167" t="str">
            <v>D0010</v>
          </cell>
        </row>
        <row r="168">
          <cell r="B168" t="str">
            <v>D0020</v>
          </cell>
        </row>
        <row r="169">
          <cell r="B169" t="str">
            <v>E0010</v>
          </cell>
        </row>
        <row r="170">
          <cell r="B170" t="str">
            <v>E0020</v>
          </cell>
        </row>
        <row r="171">
          <cell r="B171" t="str">
            <v>E0030</v>
          </cell>
        </row>
        <row r="172">
          <cell r="B172" t="str">
            <v>E0040</v>
          </cell>
        </row>
        <row r="173">
          <cell r="B173" t="str">
            <v>E0050</v>
          </cell>
        </row>
        <row r="174">
          <cell r="B174" t="str">
            <v>E0060</v>
          </cell>
        </row>
        <row r="175">
          <cell r="B175" t="str">
            <v>E0070</v>
          </cell>
        </row>
        <row r="176">
          <cell r="B176" t="str">
            <v>E0080</v>
          </cell>
        </row>
        <row r="177">
          <cell r="B177" t="str">
            <v>E0081</v>
          </cell>
        </row>
        <row r="178">
          <cell r="B178" t="str">
            <v>E0090</v>
          </cell>
        </row>
        <row r="179">
          <cell r="B179" t="str">
            <v>E0091</v>
          </cell>
        </row>
        <row r="180">
          <cell r="B180" t="str">
            <v>Y0010</v>
          </cell>
        </row>
        <row r="181">
          <cell r="B181" t="str">
            <v>Y0020</v>
          </cell>
        </row>
        <row r="182">
          <cell r="B182" t="str">
            <v>Y0030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  <sheetName val="confronto con i trimestre 2007"/>
      <sheetName val="confronto con iv trimestre 2007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Income statement"/>
      <sheetName val="MKTG and G&amp;A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</sheetNames>
    <sheetDataSet>
      <sheetData sheetId="0" refreshError="1">
        <row r="4">
          <cell r="A4" t="str">
            <v>-</v>
          </cell>
        </row>
        <row r="5">
          <cell r="A5" t="str">
            <v>101</v>
          </cell>
        </row>
        <row r="6">
          <cell r="A6" t="str">
            <v>102</v>
          </cell>
        </row>
        <row r="7">
          <cell r="A7" t="str">
            <v>103</v>
          </cell>
        </row>
        <row r="8">
          <cell r="A8" t="str">
            <v>104</v>
          </cell>
        </row>
        <row r="9">
          <cell r="A9" t="str">
            <v>105</v>
          </cell>
        </row>
        <row r="10">
          <cell r="A10" t="str">
            <v>106</v>
          </cell>
        </row>
        <row r="11">
          <cell r="A11" t="str">
            <v>107</v>
          </cell>
        </row>
        <row r="12">
          <cell r="A12" t="str">
            <v>108</v>
          </cell>
        </row>
        <row r="13">
          <cell r="A13" t="str">
            <v>109</v>
          </cell>
        </row>
        <row r="14">
          <cell r="A14" t="str">
            <v>901</v>
          </cell>
        </row>
        <row r="15">
          <cell r="A15" t="str">
            <v>902</v>
          </cell>
        </row>
        <row r="16">
          <cell r="A16" t="str">
            <v>903</v>
          </cell>
        </row>
        <row r="17">
          <cell r="A17" t="str">
            <v>904</v>
          </cell>
        </row>
        <row r="18">
          <cell r="A18" t="str">
            <v>905</v>
          </cell>
        </row>
        <row r="19">
          <cell r="A19" t="str">
            <v>906</v>
          </cell>
        </row>
        <row r="20">
          <cell r="A20" t="str">
            <v>907</v>
          </cell>
        </row>
        <row r="21">
          <cell r="A21" t="str">
            <v>908</v>
          </cell>
        </row>
        <row r="22">
          <cell r="A22" t="str">
            <v>909</v>
          </cell>
        </row>
        <row r="23">
          <cell r="A23" t="str">
            <v>910</v>
          </cell>
        </row>
        <row r="24">
          <cell r="A24" t="str">
            <v>911</v>
          </cell>
        </row>
        <row r="25">
          <cell r="A25" t="str">
            <v>912</v>
          </cell>
        </row>
        <row r="26">
          <cell r="A26" t="str">
            <v>913</v>
          </cell>
        </row>
        <row r="27">
          <cell r="A27" t="str">
            <v>914</v>
          </cell>
        </row>
        <row r="28">
          <cell r="A28" t="str">
            <v>915</v>
          </cell>
        </row>
        <row r="29">
          <cell r="A29" t="str">
            <v>916</v>
          </cell>
        </row>
        <row r="30">
          <cell r="A30" t="str">
            <v>917</v>
          </cell>
        </row>
        <row r="31">
          <cell r="A31" t="str">
            <v>918</v>
          </cell>
        </row>
        <row r="32">
          <cell r="A32" t="str">
            <v>920</v>
          </cell>
        </row>
        <row r="33">
          <cell r="A33" t="str">
            <v>930</v>
          </cell>
        </row>
        <row r="34">
          <cell r="A34" t="str">
            <v>940</v>
          </cell>
        </row>
        <row r="35">
          <cell r="A35" t="str">
            <v>960</v>
          </cell>
        </row>
        <row r="36">
          <cell r="A36">
            <v>999</v>
          </cell>
        </row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30">
          <cell r="C30">
            <v>0</v>
          </cell>
        </row>
      </sheetData>
      <sheetData sheetId="3"/>
      <sheetData sheetId="4">
        <row r="8">
          <cell r="C8">
            <v>1500000000</v>
          </cell>
        </row>
      </sheetData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TM_Schede"/>
      <sheetName val="TM_Schede _AO"/>
      <sheetName val="TM_Schede _ASPwacc"/>
      <sheetName val="TM_CHECK"/>
      <sheetName val="TM_Schede _ASP"/>
      <sheetName val="_TM_Schede _ASP 2010"/>
      <sheetName val="Transcodifica"/>
      <sheetName val="Dispersione"/>
      <sheetName val="Grafici"/>
      <sheetName val="Schede Indicatori CRIL"/>
      <sheetName val="Anagrafica CRIL"/>
      <sheetName val="Anagrafica Struttura"/>
      <sheetName val="Flusso_A_con_CRIL"/>
      <sheetName val="PVT_Flusso_A_con_CRIL_Bench"/>
      <sheetName val="PVT_Flusso_A_con_CRIL"/>
      <sheetName val="DSAO_2011_con_CRIL"/>
      <sheetName val="PVT_DSAO_2011_con_CRIL"/>
      <sheetName val="HSP12_Con_Cril"/>
      <sheetName val="PVT_HSP12_Con_Cril"/>
      <sheetName val="PVT_Personale _economico"/>
      <sheetName val="PVT_Personale_anagrafica"/>
      <sheetName val="Personale_anagrafica"/>
      <sheetName val="Personale _economico"/>
      <sheetName val="TM_Transcodifica"/>
      <sheetName val="TM_Schema 2008-Aziende"/>
      <sheetName val="Anagrafica_sp "/>
      <sheetName val="Simulazione indicatori Asp Mess"/>
      <sheetName val="appoggio"/>
      <sheetName val="se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Allergologia</v>
          </cell>
        </row>
      </sheetData>
      <sheetData sheetId="10">
        <row r="2">
          <cell r="B2" t="str">
            <v>Allergologia</v>
          </cell>
        </row>
        <row r="3">
          <cell r="B3" t="str">
            <v>Angiologia</v>
          </cell>
        </row>
        <row r="4">
          <cell r="B4" t="str">
            <v>Cardiochirurgia pediatrica</v>
          </cell>
        </row>
        <row r="5">
          <cell r="B5" t="str">
            <v>Cardiochirurgia</v>
          </cell>
        </row>
        <row r="6">
          <cell r="B6" t="str">
            <v xml:space="preserve">Cardiologia </v>
          </cell>
        </row>
        <row r="7">
          <cell r="B7" t="str">
            <v>Chirurgia generale</v>
          </cell>
        </row>
        <row r="8">
          <cell r="B8" t="str">
            <v>Chirurgia maxillo facciale</v>
          </cell>
        </row>
        <row r="9">
          <cell r="B9" t="str">
            <v>Chirurgia pediatrica</v>
          </cell>
        </row>
        <row r="10">
          <cell r="B10" t="str">
            <v>Chirurgia plastica</v>
          </cell>
        </row>
        <row r="11">
          <cell r="B11" t="str">
            <v>Chirurgia toracica</v>
          </cell>
        </row>
        <row r="12">
          <cell r="B12" t="str">
            <v>Chirurgia vascolare</v>
          </cell>
        </row>
        <row r="13">
          <cell r="B13" t="str">
            <v>Medicina dello sport</v>
          </cell>
        </row>
        <row r="14">
          <cell r="B14" t="str">
            <v>Ematologia, immunoematologia</v>
          </cell>
        </row>
        <row r="15">
          <cell r="B15" t="str">
            <v>Malattie endocrine, del ricambio e della nutrizione, diabetologia</v>
          </cell>
        </row>
        <row r="16">
          <cell r="B16" t="str">
            <v>Immunologia</v>
          </cell>
        </row>
        <row r="17">
          <cell r="B17" t="str">
            <v>Geriatria</v>
          </cell>
        </row>
        <row r="18">
          <cell r="B18" t="str">
            <v>Malattie infettive e tropicali</v>
          </cell>
        </row>
        <row r="19">
          <cell r="B19" t="str">
            <v>Medicina del lavoro</v>
          </cell>
        </row>
        <row r="20">
          <cell r="B20" t="str">
            <v>Medicina generale</v>
          </cell>
        </row>
        <row r="21">
          <cell r="B21" t="str">
            <v>Nefrologia</v>
          </cell>
        </row>
        <row r="22">
          <cell r="B22" t="str">
            <v>Neurochirurgia</v>
          </cell>
        </row>
        <row r="23">
          <cell r="B23" t="str">
            <v>Nido, neonati sani</v>
          </cell>
        </row>
        <row r="24">
          <cell r="B24" t="str">
            <v>Neurologia</v>
          </cell>
        </row>
        <row r="25">
          <cell r="B25" t="str">
            <v>Neuropsichiatria infantile</v>
          </cell>
        </row>
        <row r="26">
          <cell r="B26" t="str">
            <v>Oculistica</v>
          </cell>
        </row>
        <row r="27">
          <cell r="B27" t="str">
            <v>Odontoiatria e stomatologia</v>
          </cell>
        </row>
        <row r="28">
          <cell r="B28" t="str">
            <v>Ortopedia e traumatologia</v>
          </cell>
        </row>
        <row r="29">
          <cell r="B29" t="str">
            <v>Ostetricia e ginecologia</v>
          </cell>
        </row>
        <row r="30">
          <cell r="B30" t="str">
            <v>Otorinolaringoiatria, audiologia</v>
          </cell>
        </row>
        <row r="31">
          <cell r="B31" t="str">
            <v>Pediatria</v>
          </cell>
        </row>
        <row r="32">
          <cell r="B32" t="str">
            <v>Psichiatria</v>
          </cell>
        </row>
        <row r="33">
          <cell r="B33" t="str">
            <v>Urologia</v>
          </cell>
        </row>
        <row r="34">
          <cell r="B34" t="str">
            <v>Grandi ustioni pediatriche</v>
          </cell>
        </row>
        <row r="35">
          <cell r="B35" t="str">
            <v>Grandi ustionati</v>
          </cell>
        </row>
        <row r="36">
          <cell r="B36" t="str">
            <v>Nefrologia abilitata al trapianto di rene</v>
          </cell>
        </row>
        <row r="37">
          <cell r="B37" t="str">
            <v>Astanteria, accettazione e osservazione (OBI)</v>
          </cell>
        </row>
        <row r="38">
          <cell r="B38" t="str">
            <v>MCAU</v>
          </cell>
        </row>
        <row r="39">
          <cell r="B39" t="str">
            <v>Dermatologia, dermosifilopatia</v>
          </cell>
        </row>
        <row r="40">
          <cell r="B40" t="str">
            <v>Emodialisi</v>
          </cell>
        </row>
        <row r="41">
          <cell r="B41" t="str">
            <v>Gastroenterologia</v>
          </cell>
        </row>
        <row r="42">
          <cell r="B42" t="str">
            <v>Medicina nucleare</v>
          </cell>
        </row>
        <row r="43">
          <cell r="B43" t="str">
            <v>Patologia neonatale, neonatologia</v>
          </cell>
        </row>
        <row r="44">
          <cell r="B44" t="str">
            <v>Oncologia</v>
          </cell>
        </row>
        <row r="45">
          <cell r="B45" t="str">
            <v>Oncoematologia pediatrica</v>
          </cell>
        </row>
        <row r="46">
          <cell r="B46" t="str">
            <v>Oncoematologia</v>
          </cell>
        </row>
        <row r="47">
          <cell r="B47" t="str">
            <v xml:space="preserve">Solventi / Camere interdivisionali a pagamento </v>
          </cell>
        </row>
        <row r="48">
          <cell r="B48" t="str">
            <v>Pneumologia, tisiologia e fisiopatologia respiratoria</v>
          </cell>
        </row>
        <row r="49">
          <cell r="B49" t="str">
            <v>Radiologia</v>
          </cell>
        </row>
        <row r="50">
          <cell r="B50" t="str">
            <v>Radioterapia</v>
          </cell>
        </row>
        <row r="51">
          <cell r="B51" t="str">
            <v>Reumatologia</v>
          </cell>
        </row>
        <row r="52">
          <cell r="B52" t="str">
            <v>Terapia intensiva neonatale</v>
          </cell>
        </row>
        <row r="53">
          <cell r="B53" t="str">
            <v>Radioterapia oncologica</v>
          </cell>
        </row>
        <row r="54">
          <cell r="B54" t="str">
            <v>Neurochirurgia pediatrica</v>
          </cell>
        </row>
        <row r="55">
          <cell r="B55" t="str">
            <v>Nefrologia pediatrica</v>
          </cell>
        </row>
        <row r="56">
          <cell r="B56" t="str">
            <v>Urologia pediatrica</v>
          </cell>
        </row>
        <row r="57">
          <cell r="B57" t="str">
            <v>Unità spinale</v>
          </cell>
        </row>
        <row r="58">
          <cell r="B58" t="str">
            <v>Recupero e riabilitazione funzionale</v>
          </cell>
        </row>
        <row r="59">
          <cell r="B59" t="str">
            <v>Neuroriabilitazione</v>
          </cell>
        </row>
        <row r="60">
          <cell r="B60" t="str">
            <v>Detenuti/Case circondariali</v>
          </cell>
        </row>
        <row r="61">
          <cell r="B61" t="str">
            <v xml:space="preserve">Unità interdivisionali di day hospital/day surgery </v>
          </cell>
        </row>
        <row r="62">
          <cell r="B62" t="str">
            <v>Lungodegenti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Income statement"/>
    </sheetNames>
    <sheetDataSet>
      <sheetData sheetId="0"/>
      <sheetData sheetId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E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/>
      <sheetData sheetId="3">
        <row r="8">
          <cell r="C8">
            <v>1500000000</v>
          </cell>
        </row>
      </sheetData>
      <sheetData sheetId="4"/>
      <sheetData sheetId="5">
        <row r="8">
          <cell r="C8">
            <v>1500000000</v>
          </cell>
        </row>
        <row r="16">
          <cell r="C16">
            <v>1</v>
          </cell>
        </row>
      </sheetData>
      <sheetData sheetId="6"/>
      <sheetData sheetId="7"/>
      <sheetData sheetId="8"/>
      <sheetData sheetId="9"/>
      <sheetData sheetId="10" refreshError="1">
        <row r="5">
          <cell r="B5">
            <v>4565677.4227499999</v>
          </cell>
          <cell r="CW5">
            <v>5.9055028687053424E-2</v>
          </cell>
        </row>
        <row r="6">
          <cell r="CW6">
            <v>1.5846805463578439E-3</v>
          </cell>
        </row>
        <row r="7">
          <cell r="CW7">
            <v>0.12314042828474651</v>
          </cell>
        </row>
        <row r="8">
          <cell r="CW8">
            <v>6.9807202118477713E-3</v>
          </cell>
        </row>
        <row r="9">
          <cell r="CW9">
            <v>2.9994279946917225E-3</v>
          </cell>
        </row>
        <row r="10">
          <cell r="CW10">
            <v>6.0498793177514998E-2</v>
          </cell>
        </row>
        <row r="11">
          <cell r="CW11">
            <v>1.0484551968412434E-2</v>
          </cell>
        </row>
        <row r="12">
          <cell r="CW12">
            <v>2.3887899199564775E-2</v>
          </cell>
        </row>
        <row r="13">
          <cell r="CW13">
            <v>5.9704738090340437E-2</v>
          </cell>
        </row>
        <row r="14">
          <cell r="CW14">
            <v>5.4074112636733992E-2</v>
          </cell>
        </row>
        <row r="15">
          <cell r="CW15">
            <v>1.106238085162361E-2</v>
          </cell>
        </row>
        <row r="16">
          <cell r="CW16">
            <v>2.6771200878538751E-2</v>
          </cell>
        </row>
        <row r="17">
          <cell r="CW17">
            <v>7.7872184841545011E-2</v>
          </cell>
        </row>
        <row r="18">
          <cell r="CW18">
            <v>2.9677249877045248E-2</v>
          </cell>
        </row>
        <row r="19">
          <cell r="CW19">
            <v>5.87631497951126E-3</v>
          </cell>
        </row>
        <row r="20">
          <cell r="CW20">
            <v>0.13467340875514608</v>
          </cell>
        </row>
        <row r="21">
          <cell r="CW21">
            <v>8.1294845211576594E-2</v>
          </cell>
        </row>
        <row r="22">
          <cell r="CW22">
            <v>1.1224931765260245E-2</v>
          </cell>
        </row>
        <row r="23">
          <cell r="CW23">
            <v>4.4819969180249088E-2</v>
          </cell>
        </row>
        <row r="24">
          <cell r="CW24">
            <v>0.11258262999765738</v>
          </cell>
        </row>
        <row r="25">
          <cell r="CW25">
            <v>2.173202304478743E-2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elenco"/>
      <sheetName val="Foglio2"/>
      <sheetName val="pvt_1°2012"/>
      <sheetName val="pvt_C_2011"/>
      <sheetName val="1°2012"/>
      <sheetName val="C_2011"/>
      <sheetName val="4°2011"/>
      <sheetName val="3°2011"/>
      <sheetName val="2°2011"/>
      <sheetName val="1°2011"/>
      <sheetName val="C_2010"/>
      <sheetName val="4°2010"/>
      <sheetName val="3°2010"/>
      <sheetName val="2°2010"/>
      <sheetName val="1°2010"/>
      <sheetName val="2009"/>
    </sheetNames>
    <sheetDataSet>
      <sheetData sheetId="0">
        <row r="2">
          <cell r="D2" t="str">
            <v xml:space="preserve"> -  - A)  Valore della produzione</v>
          </cell>
        </row>
        <row r="3">
          <cell r="D3" t="str">
            <v xml:space="preserve"> - AA0010 - A.1)  Contributi in c/esercizio</v>
          </cell>
        </row>
        <row r="4">
          <cell r="D4" t="str">
            <v xml:space="preserve"> - AA0020 - A.1.A)  Contributi da Regione o Prov. Aut. per quota F.S. regionale</v>
          </cell>
        </row>
        <row r="5">
          <cell r="D5" t="str">
            <v xml:space="preserve"> - AA0030 - A.1.A.1)  da Regione o Prov. Aut. per quota F.S. regionale indistinto</v>
          </cell>
        </row>
        <row r="6">
          <cell r="D6" t="str">
            <v xml:space="preserve"> - AA0040 - A.1.A.2)  da Regione o Prov. Aut. per quota F.S. regionale vincolato</v>
          </cell>
        </row>
        <row r="7">
          <cell r="D7" t="str">
            <v xml:space="preserve"> - AA0050 - A.1.B)  Contributi c/esercizio (extra fondo)</v>
          </cell>
        </row>
        <row r="8">
          <cell r="D8" t="str">
            <v xml:space="preserve"> - AA0060 - A.1.B.1)  da Regione o Prov. Aut. (extra fondo) </v>
          </cell>
        </row>
        <row r="9">
          <cell r="D9" t="str">
            <v xml:space="preserve"> - AA0070 - A.1.B.1.1)  Contributi da Regione o Prov. Aut. (extra fondo) vincolati</v>
          </cell>
        </row>
        <row r="10">
          <cell r="D10" t="str">
            <v xml:space="preserve"> - AA0080 - A.1.B.1.2)  Contributi da Regione o Prov. Aut. (extra fondo) - Risorse aggiuntive da bilancio regionale a titolo di copertura LEA</v>
          </cell>
        </row>
        <row r="11">
          <cell r="D11" t="str">
            <v xml:space="preserve"> - AA0090 - A.1.B.1.3)  Contributi da Regione o Prov. Aut. (extra fondo) - Risorse aggiuntive da bilancio regionale a titolo di copertura extra LEA</v>
          </cell>
        </row>
        <row r="12">
          <cell r="D12" t="str">
            <v xml:space="preserve"> - AA0100 - A.1.B.1.4)  Contributi da Regione o Prov. Aut. (extra fondo) - Altro</v>
          </cell>
        </row>
        <row r="13">
          <cell r="D13" t="str">
            <v xml:space="preserve"> - AA0110 - A.1.B.2)  Contributi da Aziende sanitarie pubbliche della Regione o Prov. Aut. (extra fondo) </v>
          </cell>
        </row>
        <row r="14">
          <cell r="D14" t="str">
            <v>R - AA0120 - A.1.B.2.1)  Contributi da Aziende sanitarie pubbliche della Regione o Prov. Aut. (extra fondo) vincolati</v>
          </cell>
        </row>
        <row r="15">
          <cell r="D15" t="str">
            <v>R - AA0130 - A.1.B.2.2)  Contributi da Aziende sanitarie pubbliche della Regione o Prov. Aut. (extra fondo) altro</v>
          </cell>
        </row>
        <row r="16">
          <cell r="D16" t="str">
            <v xml:space="preserve"> - AA0140 - A.1.B.3)  Contributi da altri soggetti pubblici (extra fondo) </v>
          </cell>
        </row>
        <row r="17">
          <cell r="D17" t="str">
            <v xml:space="preserve"> - AA0150 - A.1.B.3.1)  Contributi da altri soggetti pubblici (extra fondo) vincolati</v>
          </cell>
        </row>
        <row r="18">
          <cell r="D18" t="str">
            <v xml:space="preserve"> - AA0160 - A.1.B.3.2)  Contributi da altri soggetti pubblici (extra fondo) L. 210/92</v>
          </cell>
        </row>
        <row r="19">
          <cell r="D19" t="str">
            <v xml:space="preserve"> - AA0170 - A.1.B.3.3)  Contributi da altri soggetti pubblici (extra fondo) altro</v>
          </cell>
        </row>
        <row r="20">
          <cell r="D20" t="str">
            <v xml:space="preserve"> - AA0180 - A.1.C)  Contributi c/esercizio per ricerca</v>
          </cell>
        </row>
        <row r="21">
          <cell r="D21" t="str">
            <v xml:space="preserve"> - AA0190 - A.1.C.1)  Contributi da Ministero della Salute per ricerca corrente</v>
          </cell>
        </row>
        <row r="22">
          <cell r="D22" t="str">
            <v xml:space="preserve"> - AA0200 - A.1.C.2)  Contributi da Ministero della Salute per ricerca finalizzata</v>
          </cell>
        </row>
        <row r="23">
          <cell r="D23" t="str">
            <v xml:space="preserve"> - AA0210 - A.1.C.3)  Contributi da Regione ed altri soggetti pubblici per ricerca</v>
          </cell>
        </row>
        <row r="24">
          <cell r="D24" t="str">
            <v xml:space="preserve"> - AA0220 - A.1.C.4)  Contributi da privati per ricerca</v>
          </cell>
        </row>
        <row r="25">
          <cell r="D25" t="str">
            <v xml:space="preserve"> - AA0230 - A.1.D)  Contributi c/esercizio da privati</v>
          </cell>
        </row>
        <row r="26">
          <cell r="D26" t="str">
            <v xml:space="preserve"> - AA0240 - A.2)  Rettifica contributi c/esercizio per destinazione ad investimenti</v>
          </cell>
        </row>
        <row r="27">
          <cell r="D27" t="str">
            <v xml:space="preserve"> - AA0250 - A.2.A)  Rettifica contributi in c/esercizio per destinazione ad investimenti - da Regione o Prov. Aut. per quota F.S. regionale</v>
          </cell>
        </row>
        <row r="28">
          <cell r="D28" t="str">
            <v xml:space="preserve"> - AA0260 - A.2.B)  Rettifica contributi in c/esercizio per destinazione ad investimenti - altri contributi</v>
          </cell>
        </row>
        <row r="29">
          <cell r="D29" t="str">
            <v xml:space="preserve"> - AA0270 - A.3) Utilizzo fondi per quote inutilizzate contributi vincolati di esercizi precedenti</v>
          </cell>
        </row>
        <row r="30">
          <cell r="D30" t="str">
            <v xml:space="preserve"> - AA0280 - A.3.A)  Utilizzo fondi per quote inutilizzate contributi di esercizi precedenti da Regione o Prov. Aut. per quota F.S. regionale vincolato</v>
          </cell>
        </row>
        <row r="31">
          <cell r="D31" t="str">
            <v xml:space="preserve"> - AA0290 - A.3.B) Utilizzo fondi per quote inutilizzate contributi di esercizi precedenti da soggetti pubblici (extra fondo) vincolati</v>
          </cell>
        </row>
        <row r="32">
          <cell r="D32" t="str">
            <v xml:space="preserve"> - AA0300 - A.3.C)  Utilizzo fondi per quote inutilizzate contributi di esercizi precedenti per ricerca</v>
          </cell>
        </row>
        <row r="33">
          <cell r="D33" t="str">
            <v xml:space="preserve"> - AA0310 - A.3.D) Utilizzo fondi per quote inutilizzate contributi vincolati di esercizi precedenti da privati</v>
          </cell>
        </row>
        <row r="34">
          <cell r="D34" t="str">
            <v xml:space="preserve"> - AA0320 - A.4)  Ricavi per prestazioni sanitarie e sociosanitarie a rilevanza sanitaria</v>
          </cell>
        </row>
        <row r="35">
          <cell r="D35" t="str">
            <v xml:space="preserve"> - AA0330 - A.4.A)  Ricavi per prestazioni sanitarie e sociosanitarie a rilevanza sanitaria erogate a soggetti pubblici </v>
          </cell>
        </row>
        <row r="36">
          <cell r="D36" t="str">
            <v>R - AA0340 - A.4.A.1)  Ricavi per prestaz. sanitarie  e sociosanitarie a rilevanza sanitaria erogate ad Aziende sanitarie pubbliche della Regione</v>
          </cell>
        </row>
        <row r="37">
          <cell r="D37" t="str">
            <v>R - AA0350 - A.4.A.1.1) Prestazioni di ricovero</v>
          </cell>
        </row>
        <row r="38">
          <cell r="D38" t="str">
            <v>R - AA0360 - A.4.A.1.2) Prestazioni di specialistica ambulatoriale</v>
          </cell>
        </row>
        <row r="39">
          <cell r="D39" t="str">
            <v>R - AA0370 - A.4.A.1.3) Prestazioni di psichiatria residenziale e semiresidenziale</v>
          </cell>
        </row>
        <row r="40">
          <cell r="D40" t="str">
            <v>R - AA0380 - A.4.A.1.4) Prestazioni di File F</v>
          </cell>
        </row>
        <row r="41">
          <cell r="D41" t="str">
            <v>R - AA0390 - A.4.A.1.5) Prestazioni servizi MMG, PLS, Contin. assistenziale</v>
          </cell>
        </row>
        <row r="42">
          <cell r="D42" t="str">
            <v>R - AA0400 - A.4.A.1.6) Prestazioni servizi farmaceutica convenzionata</v>
          </cell>
        </row>
        <row r="43">
          <cell r="D43" t="str">
            <v>R - AA0410 - A.4.A.1.7) Prestazioni termali</v>
          </cell>
        </row>
        <row r="44">
          <cell r="D44" t="str">
            <v>R - AA0420 - A.4.A.1.8) Prestazioni trasporto ambulanze ed elisoccorso</v>
          </cell>
        </row>
        <row r="45">
          <cell r="D45" t="str">
            <v xml:space="preserve">R - AA0430 - A.4.A.1.9) Altre prestazioni sanitarie e socio-sanitarie a rilevanza sanitaria </v>
          </cell>
        </row>
        <row r="46">
          <cell r="D46" t="str">
            <v xml:space="preserve"> - AA0440 - A.4.A.2)   Ricavi per prestaz. sanitarie e sociosanitarie a rilevanza sanitaria erogate ad altri soggetti pubblici </v>
          </cell>
        </row>
        <row r="47">
          <cell r="D47" t="str">
            <v xml:space="preserve"> - AA0450 - A.4.A.3)   Ricavi per prestaz. sanitarie e sociosanitarie a rilevanza sanitaria erogate a soggetti pubblici Extraregione</v>
          </cell>
        </row>
        <row r="48">
          <cell r="D48" t="str">
            <v>S - AA0460 - A.4.A.3.1) Prestazioni di ricovero</v>
          </cell>
        </row>
        <row r="49">
          <cell r="D49" t="str">
            <v>S - AA0470 - A.4.A.3.2) Prestazioni ambulatoriali</v>
          </cell>
        </row>
        <row r="50">
          <cell r="D50" t="str">
            <v>SS - AA0480 - A.4.A.3.3) Prestazioni di psichiatria non soggetta a compensazione (resid. e semiresid.)</v>
          </cell>
        </row>
        <row r="51">
          <cell r="D51" t="str">
            <v>S - AA0490 - A.4.A.3.4) Prestazioni di File F</v>
          </cell>
        </row>
        <row r="52">
          <cell r="D52" t="str">
            <v>S - AA0500 - A.4.A.3.5) Prestazioni servizi MMG, PLS, Contin. assistenziale Extraregione</v>
          </cell>
        </row>
        <row r="53">
          <cell r="D53" t="str">
            <v>S - AA0510 - A.4.A.3.6) Prestazioni servizi farmaceutica convenzionata Extraregione</v>
          </cell>
        </row>
        <row r="54">
          <cell r="D54" t="str">
            <v>S - AA0520 - A.4.A.3.7) Prestazioni termali Extraregione</v>
          </cell>
        </row>
        <row r="55">
          <cell r="D55" t="str">
            <v>S - AA0530 - A.4.A.3.8) Prestazioni trasporto ambulanze ed elisoccorso Extraregione</v>
          </cell>
        </row>
        <row r="56">
          <cell r="D56" t="str">
            <v>S - AA0540 - A.4.A.3.9) Altre prestazioni sanitarie e sociosanitarie a rilevanza sanitaria Extraregione</v>
          </cell>
        </row>
        <row r="57">
          <cell r="D57" t="str">
            <v>S - AA0550 - A.4.A.3.10) Ricavi per cessione di emocomponenti e cellule staminali Extraregione</v>
          </cell>
        </row>
        <row r="58">
          <cell r="D58" t="str">
            <v>S - AA0560 - A.4.A.3.11) Ricavi per differenziale tariffe TUC</v>
          </cell>
        </row>
        <row r="59">
          <cell r="D59" t="str">
            <v>SS - AA0570 - A.4.A.3.12) Altre prestazioni sanitarie e sociosanitarie a rilevanza sanitaria non soggette a compensazione Extraregione</v>
          </cell>
        </row>
        <row r="60">
          <cell r="D60" t="str">
            <v>SS - AA0580 - A.4.A.3.12.A) Prestazioni di assistenza riabilitativa non soggette a compensazione Extraregione</v>
          </cell>
        </row>
        <row r="61">
          <cell r="D61" t="str">
            <v>SS - AA0590 - A.4.A.3.12.B) Altre prestazioni sanitarie e socio-sanitarie a rilevanza sanitaria non soggette a compensazione Extraregione</v>
          </cell>
        </row>
        <row r="62">
          <cell r="D62" t="str">
            <v xml:space="preserve"> - AA0600 - A.4.A.3.13) Altre prestazioni sanitarie a rilevanza sanitaria - Mobilità attiva Internazionale</v>
          </cell>
        </row>
        <row r="63">
          <cell r="D63" t="str">
            <v>S - AA0610 - A.4.B)  Ricavi per prestazioni sanitarie e sociosanitarie a rilevanza sanitaria erogate da privati v/residenti Extraregione in compensazione (mobilità attiva)</v>
          </cell>
        </row>
        <row r="64">
          <cell r="D64" t="str">
            <v>S - AA0620 - A.4.B.1)  Prestazioni di ricovero da priv. Extraregione in compensazione (mobilità attiva)</v>
          </cell>
        </row>
        <row r="65">
          <cell r="D65" t="str">
            <v>S - AA0630 - A.4.B.2)  Prestazioni ambulatoriali da priv. Extraregione in compensazione  (mobilità attiva)</v>
          </cell>
        </row>
        <row r="66">
          <cell r="D66" t="str">
            <v>S - AA0640 - A.4.B.3)  Prestazioni di File F da priv. Extraregione in compensazione (mobilità attiva)</v>
          </cell>
        </row>
        <row r="67">
          <cell r="D67" t="str">
            <v>S - AA0650 - A.4.B.4)  Altre prestazioni sanitarie e sociosanitarie a rilevanza sanitaria erogate da privati v/residenti Extraregione in compensazione (mobilità attiva)</v>
          </cell>
        </row>
        <row r="68">
          <cell r="D68" t="str">
            <v xml:space="preserve"> - AA0660 - A.4.C)  Ricavi per prestazioni sanitarie e sociosanitarie a rilevanza sanitaria erogate a privati </v>
          </cell>
        </row>
        <row r="69">
          <cell r="D69" t="str">
            <v xml:space="preserve"> - AA0670 - A.4.D)  Ricavi per prestazioni sanitarie erogate in regime di intramoenia</v>
          </cell>
        </row>
        <row r="70">
          <cell r="D70" t="str">
            <v xml:space="preserve"> - AA0680 - A.4.D.1)  Ricavi per prestazioni sanitarie intramoenia - Area ospedaliera</v>
          </cell>
        </row>
        <row r="71">
          <cell r="D71" t="str">
            <v xml:space="preserve"> - AA0690 - A.4.D.2)  Ricavi per prestazioni sanitarie intramoenia - Area specialistica</v>
          </cell>
        </row>
        <row r="72">
          <cell r="D72" t="str">
            <v xml:space="preserve"> - AA0700 - A.4.D.3)  Ricavi per prestazioni sanitarie intramoenia - Area sanità pubblica</v>
          </cell>
        </row>
        <row r="73">
          <cell r="D73" t="str">
            <v xml:space="preserve"> - AA0710 - A.4.D.4)  Ricavi per prestazioni sanitarie intramoenia - Consulenze (ex art. 55 c.1 lett. c), d) ed ex art. 57-58)</v>
          </cell>
        </row>
        <row r="74">
          <cell r="D74" t="str">
            <v>R - AA0720 - A.4.D.5)  Ricavi per prestazioni sanitarie intramoenia - Consulenze (ex art. 55 c.1 lett. c), d) ed ex art. 57-58) (Aziende sanitarie pubbliche della Regione)</v>
          </cell>
        </row>
        <row r="75">
          <cell r="D75" t="str">
            <v xml:space="preserve"> - AA0730 - A.4.D.6)  Ricavi per prestazioni sanitarie intramoenia - Altro</v>
          </cell>
        </row>
        <row r="76">
          <cell r="D76" t="str">
            <v>R - AA0740 - A.4.D.7)  Ricavi per prestazioni sanitarie intramoenia - Altro (Aziende sanitarie pubbliche della Regione)</v>
          </cell>
        </row>
        <row r="77">
          <cell r="D77" t="str">
            <v xml:space="preserve"> - AA0750 - A.5) Concorsi, recuperi e rimborsi</v>
          </cell>
        </row>
        <row r="78">
          <cell r="D78" t="str">
            <v xml:space="preserve"> - AA0760 - A.5.A) Rimborsi assicurativi</v>
          </cell>
        </row>
        <row r="79">
          <cell r="D79" t="str">
            <v xml:space="preserve"> - AA0770 - A.5.B) Concorsi, recuperi e rimborsi da Regione</v>
          </cell>
        </row>
        <row r="80">
          <cell r="D80" t="str">
            <v xml:space="preserve"> - AA0780 - A.5.B.1) Rimborso degli oneri stipendiali del personale dell'azienda in posizione di comando presso la Regione</v>
          </cell>
        </row>
        <row r="81">
          <cell r="D81" t="str">
            <v xml:space="preserve"> - AA0790 - A.5.B.2) Altri concorsi, recuperi e rimborsi da parte della Regione</v>
          </cell>
        </row>
        <row r="82">
          <cell r="D82" t="str">
            <v>R - AA0800 - A.5.C) Concorsi, recuperi e rimborsi da Aziende sanitarie pubbliche della Regione</v>
          </cell>
        </row>
        <row r="83">
          <cell r="D83" t="str">
            <v>R - AA0810 - A.5.C.1) Rimborso degli oneri stipendiali del personale dipendente dell'azienda in posizione di comando presso Aziende sanitarie pubbliche della Regione</v>
          </cell>
        </row>
        <row r="84">
          <cell r="D84" t="str">
            <v>R - AA0820 - A.5.C.2) Rimborsi per acquisto beni da parte di Aziende sanitarie pubbliche della Regione</v>
          </cell>
        </row>
        <row r="85">
          <cell r="D85" t="str">
            <v>R - AA0830 - A.5.C.3) Altri concorsi, recuperi e rimborsi da parte di Aziende sanitarie pubbliche della Regione</v>
          </cell>
        </row>
        <row r="86">
          <cell r="D86" t="str">
            <v xml:space="preserve"> - AA0840 - A.5.D) Concorsi, recuperi e rimborsi da altri soggetti pubblici</v>
          </cell>
        </row>
        <row r="87">
          <cell r="D87" t="str">
            <v xml:space="preserve"> - AA0850 - A.5.D.1) Rimborso degli oneri stipendiali del personale dipendente dell'azienda in posizione di comando presso altri soggetti pubblici</v>
          </cell>
        </row>
        <row r="88">
          <cell r="D88" t="str">
            <v xml:space="preserve"> - AA0860 - A.5.D.2) Rimborsi per acquisto beni da parte di altri soggetti pubblici</v>
          </cell>
        </row>
        <row r="89">
          <cell r="D89" t="str">
            <v xml:space="preserve"> - AA0870 - A.5.D.3) Altri concorsi, recuperi e rimborsi da parte di altri soggetti pubblici</v>
          </cell>
        </row>
        <row r="90">
          <cell r="D90" t="str">
            <v xml:space="preserve"> - AA0880 - A.5.E) Concorsi, recuperi e rimborsi da privati</v>
          </cell>
        </row>
        <row r="91">
          <cell r="D91" t="str">
            <v xml:space="preserve"> - AA0890 - A.5.E.1) Rimborso da aziende farmaceutiche per Pay back</v>
          </cell>
        </row>
        <row r="92">
          <cell r="D92" t="str">
            <v xml:space="preserve"> - AA0900 - A.5.E.1.1) Pay-back per il superamento del tetto della spesa farmaceutica territoriale</v>
          </cell>
        </row>
        <row r="93">
          <cell r="D93" t="str">
            <v xml:space="preserve"> - AA0910 - A.5.E.1.2) Pay-back per superamento del tetto della spesa farmaceutica ospedaliera</v>
          </cell>
        </row>
        <row r="94">
          <cell r="D94" t="str">
            <v xml:space="preserve"> - AA0920 - A.5.E.1.3) Ulteriore Pay-back</v>
          </cell>
        </row>
        <row r="95">
          <cell r="D95" t="str">
            <v xml:space="preserve"> - AA0930 - A.5.E.2) Altri concorsi, recuperi e rimborsi da privati</v>
          </cell>
        </row>
        <row r="96">
          <cell r="D96" t="str">
            <v xml:space="preserve"> - AA0940 - A.6)  Compartecipazione alla spesa per prestazioni sanitarie (Ticket)</v>
          </cell>
        </row>
        <row r="97">
          <cell r="D97" t="str">
            <v xml:space="preserve"> - AA0950 - A.6.A)  Compartecipazione alla spesa per prestazioni sanitarie - Ticket sulle prestazioni di specialistica ambulatoriale</v>
          </cell>
        </row>
        <row r="98">
          <cell r="D98" t="str">
            <v xml:space="preserve"> - AA0960 - A.6.B)  Compartecipazione alla spesa per prestazioni sanitarie - Ticket sul pronto soccorso</v>
          </cell>
        </row>
        <row r="99">
          <cell r="D99" t="str">
            <v xml:space="preserve"> - AA0970 - A.6.C)  Compartecipazione alla spesa per prestazioni sanitarie (Ticket) - Altro</v>
          </cell>
        </row>
        <row r="100">
          <cell r="D100" t="str">
            <v xml:space="preserve"> - AA0980 - A.7)  Quota contributi c/capitale imputata all'esercizio</v>
          </cell>
        </row>
        <row r="101">
          <cell r="D101" t="str">
            <v xml:space="preserve"> - AA0990 - A.7.A) Quota imputata all'esercizio dei finanziamenti per investimenti dallo Stato</v>
          </cell>
        </row>
        <row r="102">
          <cell r="D102" t="str">
            <v xml:space="preserve"> - AA1000 - A.7.B)  Quota imputata all'esercizio dei finanziamenti per investimenti da Regione </v>
          </cell>
        </row>
        <row r="103">
          <cell r="D103" t="str">
            <v xml:space="preserve"> - AA1010 - A.7.C)  Quota imputata all'esercizio dei finanziamenti per beni di prima dotazione</v>
          </cell>
        </row>
        <row r="104">
          <cell r="D104" t="str">
            <v xml:space="preserve"> - AA1020 - A.7.D) Quota imputata all'esercizio dei contributi in c/ esercizio FSR destinati ad investimenti</v>
          </cell>
        </row>
        <row r="105">
          <cell r="D105" t="str">
            <v xml:space="preserve"> - AA1030 - A.7.E) Quota imputata all'esercizio degli altri contributi in c/ esercizio destinati ad investimenti</v>
          </cell>
        </row>
        <row r="106">
          <cell r="D106" t="str">
            <v xml:space="preserve"> - AA1040 - A.7.F) Quota imputata all'esercizio di altre poste del patrimonio netto</v>
          </cell>
        </row>
        <row r="107">
          <cell r="D107" t="str">
            <v xml:space="preserve"> - AA1050 - A.8)  Incrementi delle immobilizzazioni per lavori interni</v>
          </cell>
        </row>
        <row r="108">
          <cell r="D108" t="str">
            <v xml:space="preserve"> - AA1060 - A.9) Altri ricavi e proventi</v>
          </cell>
        </row>
        <row r="109">
          <cell r="D109" t="str">
            <v xml:space="preserve"> - AA1070 - A.9.A) Ricavi per prestazioni non sanitarie</v>
          </cell>
        </row>
        <row r="110">
          <cell r="D110" t="str">
            <v xml:space="preserve"> - AA1080 - A.9.B) Fitti attivi ed altri proventi da attività immobiliari</v>
          </cell>
        </row>
        <row r="111">
          <cell r="D111" t="str">
            <v xml:space="preserve"> - AA1090 - A.9.C) Altri proventi diversi</v>
          </cell>
        </row>
        <row r="112">
          <cell r="D112" t="str">
            <v xml:space="preserve"> - AZ9999 - Totale valore della produzione (A)</v>
          </cell>
        </row>
        <row r="113">
          <cell r="D113" t="str">
            <v xml:space="preserve"> - BA0010 - B.1)  Acquisti di beni</v>
          </cell>
        </row>
        <row r="114">
          <cell r="D114" t="str">
            <v xml:space="preserve"> - BA0020 - B.1.A)  Acquisti di beni sanitari</v>
          </cell>
        </row>
        <row r="115">
          <cell r="D115" t="str">
            <v xml:space="preserve"> - BA0030 - B.1.A.1)  Prodotti farmaceutici ed emoderivati</v>
          </cell>
        </row>
        <row r="116">
          <cell r="D116" t="str">
            <v xml:space="preserve"> - BA0040 - B.1.A.1.1) Medicinali con AIC, ad eccezione di vaccini ed emoderivati di produzione regionale</v>
          </cell>
        </row>
        <row r="117">
          <cell r="D117" t="str">
            <v xml:space="preserve"> - BA0050 - B.1.A.1.2) Medicinali senza AIC</v>
          </cell>
        </row>
        <row r="118">
          <cell r="D118" t="str">
            <v xml:space="preserve"> - BA0060 - B.1.A.1.3) Emoderivati di produzione regionale</v>
          </cell>
        </row>
        <row r="119">
          <cell r="D119" t="str">
            <v xml:space="preserve"> - BA0070 - B.1.A.2)  Sangue ed emocomponenti</v>
          </cell>
        </row>
        <row r="120">
          <cell r="D120" t="str">
            <v>R - BA0080 - B.1.A.2.1) da pubblico (Aziende sanitarie pubbliche della Regione) – Mobilità intraregionale</v>
          </cell>
        </row>
        <row r="121">
          <cell r="D121" t="str">
            <v>S - BA0090 - B.1.A.2.2) da pubblico (Aziende sanitarie pubbliche extra Regione) – Mobilità extraregionale</v>
          </cell>
        </row>
        <row r="122">
          <cell r="D122" t="str">
            <v xml:space="preserve"> - BA0100 - B.1.A.2.3) da altri soggetti</v>
          </cell>
        </row>
        <row r="123">
          <cell r="D123" t="str">
            <v xml:space="preserve"> - BA0210 - B.1.A.3) Dispositivi medici</v>
          </cell>
        </row>
        <row r="124">
          <cell r="D124" t="str">
            <v xml:space="preserve"> - BA0220 - B.1.A.3.1)  Dispositivi medici </v>
          </cell>
        </row>
        <row r="125">
          <cell r="D125" t="str">
            <v xml:space="preserve"> - BA0230 - B.1.A.3.2)  Dispositivi medici impiantabili attivi</v>
          </cell>
        </row>
        <row r="126">
          <cell r="D126" t="str">
            <v xml:space="preserve"> - BA0240 - B.1.A.3.3)  Dispositivi medico diagnostici in vitro (IVD)</v>
          </cell>
        </row>
        <row r="127">
          <cell r="D127" t="str">
            <v xml:space="preserve"> - BA0250 - B.1.A.4)  Prodotti dietetici</v>
          </cell>
        </row>
        <row r="128">
          <cell r="D128" t="str">
            <v xml:space="preserve"> - BA0260 - B.1.A.5)  Materiali per la profilassi (vaccini)</v>
          </cell>
        </row>
        <row r="129">
          <cell r="D129" t="str">
            <v xml:space="preserve"> - BA0270 - B.1.A.6)  Prodotti chimici</v>
          </cell>
        </row>
        <row r="130">
          <cell r="D130" t="str">
            <v xml:space="preserve"> - BA0280 - B.1.A.7)  Materiali e prodotti per uso veterinario</v>
          </cell>
        </row>
        <row r="131">
          <cell r="D131" t="str">
            <v xml:space="preserve"> - BA0290 - B.1.A.8)  Altri beni e prodotti sanitari</v>
          </cell>
        </row>
        <row r="132">
          <cell r="D132" t="str">
            <v xml:space="preserve"> - BA0300 - B.1.A.9)  Beni e prodotti sanitari da Aziende sanitarie pubbliche della Regione</v>
          </cell>
        </row>
        <row r="133">
          <cell r="D133" t="str">
            <v xml:space="preserve"> - BA0310 - B.1.B)  Acquisti di beni non sanitari</v>
          </cell>
        </row>
        <row r="134">
          <cell r="D134" t="str">
            <v xml:space="preserve"> - BA0320 - B.1.B.1)  Prodotti alimentari</v>
          </cell>
        </row>
        <row r="135">
          <cell r="D135" t="str">
            <v xml:space="preserve"> - BA0330 - B.1.B.2)  Materiali di guardaroba, di pulizia e di convivenza in genere</v>
          </cell>
        </row>
        <row r="136">
          <cell r="D136" t="str">
            <v>R - BA0340 - B.1.B.3)  Combustibili, carburanti e lubrificanti</v>
          </cell>
        </row>
        <row r="137">
          <cell r="D137" t="str">
            <v xml:space="preserve"> - BA0350 - B.1.B.4)  Supporti informatici e cancelleria</v>
          </cell>
        </row>
        <row r="138">
          <cell r="D138" t="str">
            <v xml:space="preserve"> - BA0360 - B.1.B.5)  Materiale per la manutenzione</v>
          </cell>
        </row>
        <row r="139">
          <cell r="D139" t="str">
            <v xml:space="preserve"> - BA0370 - B.1.B.6)  Altri beni e prodotti non sanitari</v>
          </cell>
        </row>
        <row r="140">
          <cell r="D140" t="str">
            <v xml:space="preserve"> - BA0380 - B.1.B.7)  Beni e prodotti non sanitari da Aziende sanitarie pubbliche della Regione</v>
          </cell>
        </row>
        <row r="141">
          <cell r="D141" t="str">
            <v xml:space="preserve"> - BA0390 - B.2)  Acquisti di servizi</v>
          </cell>
        </row>
        <row r="142">
          <cell r="D142" t="str">
            <v xml:space="preserve"> - BA0400 - B.2.A)   Acquisti servizi sanitari</v>
          </cell>
        </row>
        <row r="143">
          <cell r="D143" t="str">
            <v xml:space="preserve"> - BA0410 - B.2.A.1)   Acquisti servizi sanitari per medicina di base</v>
          </cell>
        </row>
        <row r="144">
          <cell r="D144" t="str">
            <v>R - BA0420 - B.2.A.1.1) - da convenzione</v>
          </cell>
        </row>
        <row r="145">
          <cell r="D145" t="str">
            <v xml:space="preserve"> - BA0430 - B.2.A.1.1.A) Costi per assistenza MMG</v>
          </cell>
        </row>
        <row r="146">
          <cell r="D146" t="str">
            <v xml:space="preserve"> - BA0440 - B.2.A.1.1.B) Costi per assistenza PLS</v>
          </cell>
        </row>
        <row r="147">
          <cell r="D147" t="str">
            <v xml:space="preserve"> - BA0450 - B.2.A.1.1.C) Costi per assistenza Continuità assistenziale</v>
          </cell>
        </row>
        <row r="148">
          <cell r="D148" t="str">
            <v xml:space="preserve"> - BA0460 - B.2.A.1.1.D) Altro (medicina dei servizi, psicologi, medici 118, ecc)</v>
          </cell>
        </row>
        <row r="149">
          <cell r="D149" t="str">
            <v xml:space="preserve"> - BA0470 - B.2.A.1.2) - da pubblico (Aziende sanitarie pubbliche della Regione) - Mobilità intraregionale</v>
          </cell>
        </row>
        <row r="150">
          <cell r="D150" t="str">
            <v xml:space="preserve"> - BA0480 - B.2.A.1.3) - da pubblico (Aziende sanitarie pubbliche Extraregione) - Mobilità extraregionale</v>
          </cell>
        </row>
        <row r="151">
          <cell r="D151" t="str">
            <v xml:space="preserve"> - BA0490 - B.2.A.2)   Acquisti servizi sanitari per farmaceutica</v>
          </cell>
        </row>
        <row r="152">
          <cell r="D152" t="str">
            <v xml:space="preserve"> - BA0500 - B.2.A.2.1) - da convenzione</v>
          </cell>
        </row>
        <row r="153">
          <cell r="D153" t="str">
            <v>R - BA0510 - B.2.A.2.2) - da pubblico (Aziende sanitarie pubbliche della Regione)- Mobilità intraregionale</v>
          </cell>
        </row>
        <row r="154">
          <cell r="D154" t="str">
            <v>S - BA0520 - B.2.A.2.3) - da pubblico (Extraregione)</v>
          </cell>
        </row>
        <row r="155">
          <cell r="D155" t="str">
            <v xml:space="preserve"> - BA0530 - B.2.A.3)   Acquisti servizi sanitari per assistenza specialistica ambulatoriale</v>
          </cell>
        </row>
        <row r="156">
          <cell r="D156" t="str">
            <v xml:space="preserve"> - BA0540 - B.2.A.3.1) - da pubblico (Aziende sanitarie pubbliche della Regione)</v>
          </cell>
        </row>
        <row r="157">
          <cell r="D157" t="str">
            <v>R - BA0550 - B.2.A.3.2) - da pubblico (altri soggetti pubbl. della Regione)</v>
          </cell>
        </row>
        <row r="158">
          <cell r="D158" t="str">
            <v>S - BA0560 - B.2.A.3.3) - da pubblico (Extraregione)</v>
          </cell>
        </row>
        <row r="159">
          <cell r="D159" t="str">
            <v xml:space="preserve"> - BA0570 - B.2.A.3.4) - da privato - Medici SUMAI</v>
          </cell>
        </row>
        <row r="160">
          <cell r="D160" t="str">
            <v>R - BA0580 - B.2.A.3.5) - da privato</v>
          </cell>
        </row>
        <row r="161">
          <cell r="D161" t="str">
            <v xml:space="preserve"> - BA0590 - B.2.A.3.5.A) Servizi sanitari per assistenza specialistica da IRCCS privati e Policlinici privati</v>
          </cell>
        </row>
        <row r="162">
          <cell r="D162" t="str">
            <v>S - BA0600 - B.2.A.3.5.B) Servizi sanitari per assistenza specialistica da Ospedali Classificati privati</v>
          </cell>
        </row>
        <row r="163">
          <cell r="D163" t="str">
            <v xml:space="preserve"> - BA0610 - B.2.A.3.5.C) Servizi sanitari per assistenza specialistica da Case di Cura private</v>
          </cell>
        </row>
        <row r="164">
          <cell r="D164" t="str">
            <v xml:space="preserve"> - BA0620 - B.2.A.3.5.D) Servizi sanitari per assistenza specialistica da altri privati</v>
          </cell>
        </row>
        <row r="165">
          <cell r="D165" t="str">
            <v xml:space="preserve"> - BA0630 - B.2.A.3.6) - da privato per cittadini non residenti - Extraregione (mobilità attiva in compensazione)</v>
          </cell>
        </row>
        <row r="166">
          <cell r="D166" t="str">
            <v xml:space="preserve"> - BA0640 - B.2.A.4)   Acquisti servizi sanitari per assistenza riabilitativa</v>
          </cell>
        </row>
        <row r="167">
          <cell r="D167" t="str">
            <v xml:space="preserve"> - BA0650 - B.2.A.4.1) - da pubblico (Aziende sanitarie pubbliche della Regione)</v>
          </cell>
        </row>
        <row r="168">
          <cell r="D168" t="str">
            <v xml:space="preserve"> - BA0660 - B.2.A.4.2) - da pubblico (altri soggetti pubbl. della Regione)</v>
          </cell>
        </row>
        <row r="169">
          <cell r="D169" t="str">
            <v xml:space="preserve"> - BA0670 - B.2.A.4.3) - da pubblico (Extraregione) non soggetti a compensazione</v>
          </cell>
        </row>
        <row r="170">
          <cell r="D170" t="str">
            <v xml:space="preserve"> - BA0680 - B.2.A.4.4) - da privato (intraregionale)</v>
          </cell>
        </row>
        <row r="171">
          <cell r="D171" t="str">
            <v>R - BA0690 - B.2.A.4.5) - da privato (extraregionale)</v>
          </cell>
        </row>
        <row r="172">
          <cell r="D172" t="str">
            <v xml:space="preserve"> - BA0700 - B.2.A.5)   Acquisti servizi sanitari per assistenza integrativa</v>
          </cell>
        </row>
        <row r="173">
          <cell r="D173" t="str">
            <v>SS - BA0710 - B.2.A.5.1) - da pubblico (Aziende sanitarie pubbliche della Regione)</v>
          </cell>
        </row>
        <row r="174">
          <cell r="D174" t="str">
            <v xml:space="preserve"> - BA0720 - B.2.A.5.2) - da pubblico (altri soggetti pubbl. della Regione)</v>
          </cell>
        </row>
        <row r="175">
          <cell r="D175" t="str">
            <v xml:space="preserve"> - BA0730 - B.2.A.5.3) - da pubblico (Extraregione)</v>
          </cell>
        </row>
        <row r="176">
          <cell r="D176" t="str">
            <v xml:space="preserve"> - BA0740 - B.2.A.5.4) - da privato</v>
          </cell>
        </row>
        <row r="177">
          <cell r="D177" t="str">
            <v>R - BA0750 - B.2.A.6)   Acquisti servizi sanitari per assistenza protesica</v>
          </cell>
        </row>
        <row r="178">
          <cell r="D178" t="str">
            <v xml:space="preserve"> - BA0760 - B.2.A.6.1) - da pubblico (Aziende sanitarie pubbliche della Regione)</v>
          </cell>
        </row>
        <row r="179">
          <cell r="D179" t="str">
            <v>S - BA0770 - B.2.A.6.2) - da pubblico (altri soggetti pubbl. della Regione)</v>
          </cell>
        </row>
        <row r="180">
          <cell r="D180" t="str">
            <v xml:space="preserve"> - BA0780 - B.2.A.6.3) - da pubblico (Extraregione)</v>
          </cell>
        </row>
        <row r="181">
          <cell r="D181" t="str">
            <v xml:space="preserve"> - BA0790 - B.2.A.6.4) - da privato</v>
          </cell>
        </row>
        <row r="182">
          <cell r="D182" t="str">
            <v>R - BA0800 - B.2.A.7)   Acquisti servizi sanitari per assistenza ospedaliera</v>
          </cell>
        </row>
        <row r="183">
          <cell r="D183" t="str">
            <v xml:space="preserve"> - BA0810 - B.2.A.7.1) - da pubblico (Aziende sanitarie pubbliche della Regione)</v>
          </cell>
        </row>
        <row r="184">
          <cell r="D184" t="str">
            <v>S - BA0820 - B.2.A.7.2) - da pubblico (altri soggetti pubbl. della Regione)</v>
          </cell>
        </row>
        <row r="185">
          <cell r="D185" t="str">
            <v xml:space="preserve"> - BA0830 - B.2.A.7.3) - da pubblico (Extraregione)</v>
          </cell>
        </row>
        <row r="186">
          <cell r="D186" t="str">
            <v xml:space="preserve"> - BA0840 - B.2.A.7.4) - da privato</v>
          </cell>
        </row>
        <row r="187">
          <cell r="D187" t="str">
            <v>R - BA0850 - B.2.A.7.4.A) Servizi sanitari per assistenza ospedaliera da IRCCS privati e Policlinici privati</v>
          </cell>
        </row>
        <row r="188">
          <cell r="D188" t="str">
            <v xml:space="preserve"> - BA0860 - B.2.A.7.4.B) Servizi sanitari per assistenza ospedaliera da Ospedali Classificati privati</v>
          </cell>
        </row>
        <row r="189">
          <cell r="D189" t="str">
            <v>S - BA0870 - B.2.A.7.4.C) Servizi sanitari per assistenza ospedaliera da Case di Cura private</v>
          </cell>
        </row>
        <row r="190">
          <cell r="D190" t="str">
            <v xml:space="preserve"> - BA0880 - B.2.A.7.4.D) Servizi sanitari per assistenza ospedaliera da altri privati</v>
          </cell>
        </row>
        <row r="191">
          <cell r="D191" t="str">
            <v xml:space="preserve"> - BA0890 - B.2.A.7.5) - da privato per cittadini non residenti - Extraregione (mobilità attiva in compensazione)</v>
          </cell>
        </row>
        <row r="192">
          <cell r="D192" t="str">
            <v xml:space="preserve"> - BA0900 - B.2.A.8)   Acquisto prestazioni di psichiatria residenziale e semiresidenziale</v>
          </cell>
        </row>
        <row r="193">
          <cell r="D193" t="str">
            <v xml:space="preserve"> - BA0910 - B.2.A.8.1) - da pubblico (Aziende sanitarie pubbliche della Regione)</v>
          </cell>
        </row>
        <row r="194">
          <cell r="D194" t="str">
            <v xml:space="preserve"> - BA0920 - B.2.A.8.2) - da pubblico (altri soggetti pubbl. della Regione)</v>
          </cell>
        </row>
        <row r="195">
          <cell r="D195" t="str">
            <v xml:space="preserve"> - BA0930 - B.2.A.8.3) - da pubblico (Extraregione) - non soggette a compensazione</v>
          </cell>
        </row>
        <row r="196">
          <cell r="D196" t="str">
            <v xml:space="preserve"> - BA0940 - B.2.A.8.4) - da privato (intraregionale)</v>
          </cell>
        </row>
        <row r="197">
          <cell r="D197" t="str">
            <v>R - BA0950 - B.2.A.8.5) - da privato (extraregionale)</v>
          </cell>
        </row>
        <row r="198">
          <cell r="D198" t="str">
            <v xml:space="preserve"> - BA0960 - B.2.A.9)   Acquisto prestazioni di distribuzione farmaci File F</v>
          </cell>
        </row>
        <row r="199">
          <cell r="D199" t="str">
            <v>SS - BA0970 - B.2.A.9.1) - da pubblico (Aziende sanitarie pubbliche della Regione) - Mobilità intraregionale</v>
          </cell>
        </row>
        <row r="200">
          <cell r="D200" t="str">
            <v xml:space="preserve"> - BA0980 - B.2.A.9.2) - da pubblico (altri soggetti pubbl. della Regione)</v>
          </cell>
        </row>
        <row r="201">
          <cell r="D201" t="str">
            <v xml:space="preserve"> - BA0990 - B.2.A.9.3) - da pubblico (Extraregione)</v>
          </cell>
        </row>
        <row r="202">
          <cell r="D202" t="str">
            <v xml:space="preserve"> - BA1000 - B.2.A.9.4) - da privato (intraregionale)</v>
          </cell>
        </row>
        <row r="203">
          <cell r="D203" t="str">
            <v>R - BA1010 - B.2.A.9.5) - da privato (extraregionale)</v>
          </cell>
        </row>
        <row r="204">
          <cell r="D204" t="str">
            <v xml:space="preserve"> - BA1020 - B.2.A.9.6) - da privato per cittadini non residenti - Extraregione (mobilità attiva in compensazione)</v>
          </cell>
        </row>
        <row r="205">
          <cell r="D205" t="str">
            <v>S - BA1030 - B.2.A.10)   Acquisto prestazioni termali in convenzione</v>
          </cell>
        </row>
        <row r="206">
          <cell r="D206" t="str">
            <v xml:space="preserve"> - BA1040 - B.2.A.10.1) - da pubblico (Aziende sanitarie pubbliche della Regione) - Mobilità intraregionale</v>
          </cell>
        </row>
        <row r="207">
          <cell r="D207" t="str">
            <v xml:space="preserve"> - BA1050 - B.2.A.10.2) - da pubblico (altri soggetti pubbl. della Regione)</v>
          </cell>
        </row>
        <row r="208">
          <cell r="D208" t="str">
            <v xml:space="preserve"> - BA1060 - B.2.A.10.3) - da pubblico (Extraregione)</v>
          </cell>
        </row>
        <row r="209">
          <cell r="D209" t="str">
            <v xml:space="preserve"> - BA1070 - B.2.A.10.4) - da privato</v>
          </cell>
        </row>
        <row r="210">
          <cell r="D210" t="str">
            <v>R - BA1080 - B.2.A.10.5) - da privato per cittadini non residenti - Extraregione (mobilità attiva in compensazione)</v>
          </cell>
        </row>
        <row r="211">
          <cell r="D211" t="str">
            <v xml:space="preserve"> - BA1090 - B.2.A.11)   Acquisto prestazioni di trasporto sanitario</v>
          </cell>
        </row>
        <row r="212">
          <cell r="D212" t="str">
            <v>S - BA1100 - B.2.A.11.1) - da pubblico (Aziende sanitarie pubbliche della Regione) - Mobilità intraregionale</v>
          </cell>
        </row>
        <row r="213">
          <cell r="D213" t="str">
            <v xml:space="preserve"> - BA1110 - B.2.A.11.2) - da pubblico (altri soggetti pubbl. della Regione)</v>
          </cell>
        </row>
        <row r="214">
          <cell r="D214" t="str">
            <v xml:space="preserve"> - BA1120 - B.2.A.11.3) - da pubblico (Extraregione)</v>
          </cell>
        </row>
        <row r="215">
          <cell r="D215" t="str">
            <v xml:space="preserve"> - BA1130 - B.2.A.11.4) - da privato</v>
          </cell>
        </row>
        <row r="216">
          <cell r="D216" t="str">
            <v>R - BA1140 - B.2.A.12)   Acquisto prestazioni Socio-Sanitarie a rilevanza sanitaria</v>
          </cell>
        </row>
        <row r="217">
          <cell r="D217" t="str">
            <v xml:space="preserve"> - BA1150 - B.2.A.12.1) - da pubblico (Aziende sanitarie pubbliche della Regione) - Mobilità intraregionale</v>
          </cell>
        </row>
        <row r="218">
          <cell r="D218" t="str">
            <v>S - BA1160 - B.2.A.12.2) - da pubblico (altri soggetti pubblici della Regione)</v>
          </cell>
        </row>
        <row r="219">
          <cell r="D219" t="str">
            <v xml:space="preserve"> - BA1170 - B.2.A.12.3) - da pubblico (Extraregione) non soggette a compensazione</v>
          </cell>
        </row>
        <row r="220">
          <cell r="D220" t="str">
            <v xml:space="preserve"> - BA1180 - B.2.A.12.4) - da privato (intraregionale)</v>
          </cell>
        </row>
        <row r="221">
          <cell r="D221" t="str">
            <v>R - BA1190 - B.2.A.12.5) - da privato (extraregionale)</v>
          </cell>
        </row>
        <row r="222">
          <cell r="D222" t="str">
            <v xml:space="preserve"> - BA1200 - B.2.A.13)  Compartecipazione al personale per att. libero-prof. (intramoenia)</v>
          </cell>
        </row>
        <row r="223">
          <cell r="D223" t="str">
            <v>SS - BA1210 - B.2.A.13.1)  Compartecipazione al personale per att. libero professionale intramoenia - Area ospedaliera</v>
          </cell>
        </row>
        <row r="224">
          <cell r="D224" t="str">
            <v xml:space="preserve"> - BA1220 - B.2.A.13.2)  Compartecipazione al personale per att. libero professionale intramoenia- Area specialistica</v>
          </cell>
        </row>
        <row r="225">
          <cell r="D225" t="str">
            <v xml:space="preserve"> - BA1230 - B.2.A.13.3)  Compartecipazione al personale per att. libero professionale intramoenia - Area sanità pubblica</v>
          </cell>
        </row>
        <row r="226">
          <cell r="D226" t="str">
            <v xml:space="preserve"> - BA1240 - B.2.A.13.4)  Compartecipazione al personale per att. libero professionale intramoenia - Consulenze (ex art. 55 c.1 lett. c), d) ed ex Art. 57-58)</v>
          </cell>
        </row>
        <row r="227">
          <cell r="D227" t="str">
            <v xml:space="preserve"> - BA1250 - B.2.A.13.5)  Compartecipazione al personale per att. libero professionale intramoenia - Consulenze (ex art. 55 c.1 lett. c), d) ed ex Art. 57-58) (Aziende sanitarie pubbliche della Regione)</v>
          </cell>
        </row>
        <row r="228">
          <cell r="D228" t="str">
            <v xml:space="preserve"> - BA1260 - B.2.A.13.6)  Compartecipazione al personale per att. libero professionale intramoenia - Altro</v>
          </cell>
        </row>
        <row r="229">
          <cell r="D229" t="str">
            <v xml:space="preserve"> - BA1270 - B.2.A.13.7)  Compartecipazione al personale per att. libero  professionale intramoenia - Altro (Aziende sanitarie pubbliche della Regione)</v>
          </cell>
        </row>
        <row r="230">
          <cell r="D230" t="str">
            <v xml:space="preserve"> - BA1280 - B.2.A.14)  Rimborsi, assegni e contributi sanitari</v>
          </cell>
        </row>
        <row r="231">
          <cell r="D231" t="str">
            <v>R - BA1290 - B.2.A.14.1)  Contributi ad associazioni di volontariato</v>
          </cell>
        </row>
        <row r="232">
          <cell r="D232" t="str">
            <v xml:space="preserve"> - BA1300 - B.2.A.14.2)  Rimborsi per cure all'estero</v>
          </cell>
        </row>
        <row r="233">
          <cell r="D233" t="str">
            <v>R - BA1310 - B.2.A.14.3)  Contributi a società partecipate e/o enti dipendenti della Regione</v>
          </cell>
        </row>
        <row r="234">
          <cell r="D234" t="str">
            <v xml:space="preserve"> - BA1320 - B.2.A.14.4)  Contributo Legge 210/92</v>
          </cell>
        </row>
        <row r="235">
          <cell r="D235" t="str">
            <v xml:space="preserve"> - BA1330 - B.2.A.14.5)  Altri rimborsi, assegni e contributi</v>
          </cell>
        </row>
        <row r="236">
          <cell r="D236" t="str">
            <v xml:space="preserve"> - BA1340 - B.2.A.14.6)  Rimborsi, assegni e contributi v/Aziende sanitarie pubbliche della Regione</v>
          </cell>
        </row>
        <row r="237">
          <cell r="D237" t="str">
            <v xml:space="preserve"> - BA1350 - B.2.A.15)  Consulenze, Collaborazioni,  Interinale e altre prestazioni di lavoro sanitarie e sociosanitarie</v>
          </cell>
        </row>
        <row r="238">
          <cell r="D238" t="str">
            <v xml:space="preserve"> - BA1360 - B.2.A.15.1) Consulenze sanitarie e sociosan. da Aziende sanitarie pubbliche della Regione</v>
          </cell>
        </row>
        <row r="239">
          <cell r="D239" t="str">
            <v xml:space="preserve"> - BA1370 - B.2.A.15.2) Consulenze sanitarie e sociosanit. da terzi - Altri soggetti pubblici</v>
          </cell>
        </row>
        <row r="240">
          <cell r="D240" t="str">
            <v>R - BA1380 - B.2.A.15.3) Consulenze, Collaborazioni,  Interinale e altre prestazioni di lavoro sanitarie e socios. da privato</v>
          </cell>
        </row>
        <row r="241">
          <cell r="D241" t="str">
            <v xml:space="preserve"> - BA1390 - B.2.A.15.3.A) Consulenze sanitarie da privato - articolo 55, comma 2, CCNL 8 giugno 2000</v>
          </cell>
        </row>
        <row r="242">
          <cell r="D242" t="str">
            <v>R - BA1400 - B.2.A.15.3.B) Altre consulenze sanitarie e sociosanitarie da privato</v>
          </cell>
        </row>
        <row r="243">
          <cell r="D243" t="str">
            <v xml:space="preserve"> - BA1410 - B.2.A.15.3.C) Collaborazioni coordinate e continuative sanitarie e socios. da privato</v>
          </cell>
        </row>
        <row r="244">
          <cell r="D244" t="str">
            <v xml:space="preserve"> - BA1420 - B.2.A.15.3.D) Indennità a personale universitario - area sanitaria </v>
          </cell>
        </row>
        <row r="245">
          <cell r="D245" t="str">
            <v xml:space="preserve"> - BA1430 - B.2.A.15.3.E) Lavoro interinale - area sanitaria </v>
          </cell>
        </row>
        <row r="246">
          <cell r="D246" t="str">
            <v xml:space="preserve"> - BA1440 - B.2.A.15.3.F) Altre collaborazioni e prestazioni di lavoro - area sanitaria </v>
          </cell>
        </row>
        <row r="247">
          <cell r="D247" t="str">
            <v xml:space="preserve"> - BA1450 - B.2.A.15.4) Rimborso oneri stipendiali del personale sanitario in comando</v>
          </cell>
        </row>
        <row r="248">
          <cell r="D248" t="str">
            <v xml:space="preserve"> - BA1460 - B.2.A.15.4.A) Rimborso oneri stipendiali personale sanitario in comando da Aziende sanitarie pubbliche della Regione</v>
          </cell>
        </row>
        <row r="249">
          <cell r="D249" t="str">
            <v xml:space="preserve"> - BA1470 - B.2.A.15.4.B) Rimborso oneri stipendiali personale sanitario in comando da Regioni, soggetti pubblici e da Università</v>
          </cell>
        </row>
        <row r="250">
          <cell r="D250" t="str">
            <v xml:space="preserve"> - BA1480 - B.2.A.15.4.C) Rimborso oneri stipendiali personale sanitario in comando da aziende di altre Regioni (Extraregione)</v>
          </cell>
        </row>
        <row r="251">
          <cell r="D251" t="str">
            <v xml:space="preserve"> - BA1490 - B.2.A.16) Altri servizi sanitari e sociosanitari a rilevanza sanitaria</v>
          </cell>
        </row>
        <row r="252">
          <cell r="D252" t="str">
            <v>R - BA1500 - B.2.A.16.1)  Altri servizi sanitari e sociosanitari a rilevanza sanitaria da pubblico - Aziende sanitarie pubbliche della Regione</v>
          </cell>
        </row>
        <row r="253">
          <cell r="D253" t="str">
            <v xml:space="preserve"> - BA1510 - B.2.A.16.2)  Altri servizi sanitari e sociosanitari  a rilevanza sanitaria da pubblico - Altri soggetti pubblici della Regione</v>
          </cell>
        </row>
        <row r="254">
          <cell r="D254" t="str">
            <v>SS - BA1520 - B.2.A.16.3) Altri servizi sanitari e sociosanitari a rilevanza sanitaria da pubblico (Extraregione)</v>
          </cell>
        </row>
        <row r="255">
          <cell r="D255" t="str">
            <v xml:space="preserve"> - BA1530 - B.2.A.16.4)  Altri servizi sanitari da privato</v>
          </cell>
        </row>
        <row r="256">
          <cell r="D256" t="str">
            <v>R - BA1540 - B.2.A.16.5)  Costi per servizi sanitari - Mobilità internazionale passiva</v>
          </cell>
        </row>
        <row r="257">
          <cell r="D257" t="str">
            <v xml:space="preserve"> - BA1550 - B.2.A.17) Costi per differenziale tariffe TUC</v>
          </cell>
        </row>
        <row r="258">
          <cell r="D258" t="str">
            <v xml:space="preserve"> - BA1560 - B.2.B) Acquisti di servizi non sanitari</v>
          </cell>
        </row>
        <row r="259">
          <cell r="D259" t="str">
            <v xml:space="preserve"> - BA1570 - B.2.B.1) Servizi non sanitari </v>
          </cell>
        </row>
        <row r="260">
          <cell r="D260" t="str">
            <v xml:space="preserve"> - BA1580 - B.2.B.1.1)   Lavanderia</v>
          </cell>
        </row>
        <row r="261">
          <cell r="D261" t="str">
            <v>S - BA1590 - B.2.B.1.2)   Pulizia</v>
          </cell>
        </row>
        <row r="262">
          <cell r="D262" t="str">
            <v xml:space="preserve"> - BA1600 - B.2.B.1.3)   Mensa</v>
          </cell>
        </row>
        <row r="263">
          <cell r="D263" t="str">
            <v xml:space="preserve"> - BA1610 - B.2.B.1.4)   Riscaldamento</v>
          </cell>
        </row>
        <row r="264">
          <cell r="D264" t="str">
            <v xml:space="preserve"> - BA1620 - B.2.B.1.5)   Servizi di assistenza informatica</v>
          </cell>
        </row>
        <row r="265">
          <cell r="D265" t="str">
            <v xml:space="preserve"> - BA1630 - B.2.B.1.6)   Servizi trasporti (non sanitari)</v>
          </cell>
        </row>
        <row r="266">
          <cell r="D266" t="str">
            <v xml:space="preserve"> - BA1640 - B.2.B.1.7)   Smaltimento rifiuti</v>
          </cell>
        </row>
        <row r="267">
          <cell r="D267" t="str">
            <v xml:space="preserve"> - BA1650 - B.2.B.1.8)   Utenze telefoniche</v>
          </cell>
        </row>
        <row r="268">
          <cell r="D268" t="str">
            <v xml:space="preserve"> - BA1660 - B.2.B.1.9)   Utenze elettricità</v>
          </cell>
        </row>
        <row r="269">
          <cell r="D269" t="str">
            <v xml:space="preserve"> - BA1670 - B.2.B.1.10)   Altre utenze</v>
          </cell>
        </row>
        <row r="270">
          <cell r="D270" t="str">
            <v xml:space="preserve"> - BA1680 - B.2.B.1.11)  Premi di assicurazione</v>
          </cell>
        </row>
        <row r="271">
          <cell r="D271" t="str">
            <v xml:space="preserve"> - BA1690 - B.2.B.1.11.A)  Premi di assicurazione - R.C. Professionale </v>
          </cell>
        </row>
        <row r="272">
          <cell r="D272" t="str">
            <v xml:space="preserve"> - BA1700 - B.2.B.1.11.B)  Premi di assicurazione - Altri premi assicurativi</v>
          </cell>
        </row>
        <row r="273">
          <cell r="D273" t="str">
            <v xml:space="preserve"> - BA1710 - B.2.B.1.12) Altri servizi non sanitari</v>
          </cell>
        </row>
        <row r="274">
          <cell r="D274" t="str">
            <v xml:space="preserve"> - BA1720 - B.2.B.1.12.A) Altri servizi non sanitari da pubblico (Aziende sanitarie pubbliche della Regione)</v>
          </cell>
        </row>
        <row r="275">
          <cell r="D275" t="str">
            <v xml:space="preserve"> - BA1730 - B.2.B.1.12.B) Altri servizi non sanitari da altri soggetti pubblici</v>
          </cell>
        </row>
        <row r="276">
          <cell r="D276" t="str">
            <v xml:space="preserve"> - BA1740 - B.2.B.1.12.C) Altri servizi non sanitari da privato</v>
          </cell>
        </row>
        <row r="277">
          <cell r="D277" t="str">
            <v xml:space="preserve"> - BA1750 - B.2.B.2)  Consulenze, Collaborazioni, Interinale e altre prestazioni di lavoro non sanitarie</v>
          </cell>
        </row>
        <row r="278">
          <cell r="D278" t="str">
            <v>R - BA1760 - B.2.B.2.1) Consulenze non sanitarie da Aziende sanitarie pubbliche della Regione</v>
          </cell>
        </row>
        <row r="279">
          <cell r="D279" t="str">
            <v xml:space="preserve"> - BA1770 - B.2.B.2.2) Consulenze non sanitarie da Terzi - Altri soggetti pubblici</v>
          </cell>
        </row>
        <row r="280">
          <cell r="D280" t="str">
            <v xml:space="preserve"> - BA1780 - B.2.B.2.3) Consulenze, Collaborazioni, Interinale e altre prestazioni di lavoro non sanitarie da privato</v>
          </cell>
        </row>
        <row r="281">
          <cell r="D281" t="str">
            <v xml:space="preserve"> - BA1790 - B.2.B.2.3.A) Consulenze non sanitarie da privato</v>
          </cell>
        </row>
        <row r="282">
          <cell r="D282" t="str">
            <v>R - BA1800 - B.2.B.2.3.B) Collaborazioni coordinate e continuative non sanitarie da privato</v>
          </cell>
        </row>
        <row r="283">
          <cell r="D283" t="str">
            <v xml:space="preserve"> - BA1810 - B.2.B.2.3.C) Indennità a personale universitario - area non sanitaria </v>
          </cell>
        </row>
        <row r="284">
          <cell r="D284" t="str">
            <v xml:space="preserve"> - BA1820 - B.2.B.2.3.D) Lavoro interinale - area non sanitaria </v>
          </cell>
        </row>
        <row r="285">
          <cell r="D285" t="str">
            <v xml:space="preserve"> - BA1830 - B.2.B.2.3.E) Altre collaborazioni e prestazioni di lavoro - area non sanitaria </v>
          </cell>
        </row>
        <row r="286">
          <cell r="D286" t="str">
            <v xml:space="preserve"> - BA1840 - B.2.B.2.4) Rimborso oneri stipendiali del personale non sanitario in comando</v>
          </cell>
        </row>
        <row r="287">
          <cell r="D287" t="str">
            <v xml:space="preserve"> - BA1850 - B.2.B.2.4.A) Rimborso oneri stipendiali personale non sanitario in comando da Aziende sanitarie pubbliche della Regione</v>
          </cell>
        </row>
        <row r="288">
          <cell r="D288" t="str">
            <v xml:space="preserve"> - BA1860 - B.2.B.2.4.B) Rimborso oneri stipendiali personale non sanitario in comando da Regione, soggetti pubblici e da Università</v>
          </cell>
        </row>
        <row r="289">
          <cell r="D289" t="str">
            <v xml:space="preserve"> - BA1870 - B.2.B.2.4.C) Rimborso oneri stipendiali personale non sanitario in comando da aziende di altre Regioni (Extraregione)</v>
          </cell>
        </row>
        <row r="290">
          <cell r="D290" t="str">
            <v xml:space="preserve"> - BA1880 - B.2.B.3) Formazione (esternalizzata e non)</v>
          </cell>
        </row>
        <row r="291">
          <cell r="D291" t="str">
            <v>R - BA1890 - B.2.B.3.1) Formazione (esternalizzata e non) da pubblico</v>
          </cell>
        </row>
        <row r="292">
          <cell r="D292" t="str">
            <v xml:space="preserve"> - BA1900 - B.2.B.3.2) Formazione (esternalizzata e non) da privato</v>
          </cell>
        </row>
        <row r="293">
          <cell r="D293" t="str">
            <v>SS - BA1910 - B.3)  Manutenzione e riparazione (ordinaria esternalizzata)</v>
          </cell>
        </row>
        <row r="294">
          <cell r="D294" t="str">
            <v xml:space="preserve"> - BA1920 - B.3.A)  Manutenzione e riparazione ai fabbricati e loro pertinenze</v>
          </cell>
        </row>
        <row r="295">
          <cell r="D295" t="str">
            <v xml:space="preserve"> - BA1930 - B.3.B)  Manutenzione e riparazione agli impianti e macchinari</v>
          </cell>
        </row>
        <row r="296">
          <cell r="D296" t="str">
            <v xml:space="preserve"> - BA1940 - B.3.C)  Manutenzione e riparazione alle attrezzature sanitarie e scientifiche</v>
          </cell>
        </row>
        <row r="297">
          <cell r="D297" t="str">
            <v xml:space="preserve"> - BA1950 - B.3.D)  Manutenzione e riparazione ai mobili e arredi</v>
          </cell>
        </row>
        <row r="298">
          <cell r="D298" t="str">
            <v xml:space="preserve"> - BA1960 - B.3.E)  Manutenzione e riparazione agli automezzi</v>
          </cell>
        </row>
        <row r="299">
          <cell r="D299" t="str">
            <v xml:space="preserve"> - BA1970 - B.3.F)  Altre manutenzioni e riparazioni</v>
          </cell>
        </row>
        <row r="300">
          <cell r="D300" t="str">
            <v xml:space="preserve"> - BA1980 - B.3.G)  Manutenzioni e riparazioni da Aziende sanitarie pubbliche della Regione</v>
          </cell>
        </row>
        <row r="301">
          <cell r="D301" t="str">
            <v xml:space="preserve"> - BA1990 - B.4)   Godimento di beni di terzi</v>
          </cell>
        </row>
        <row r="302">
          <cell r="D302" t="str">
            <v xml:space="preserve"> - BA2000 - B.4.A)  Fitti passivi</v>
          </cell>
        </row>
        <row r="303">
          <cell r="D303" t="str">
            <v xml:space="preserve"> - BA2010 - B.4.B)  Canoni di noleggio</v>
          </cell>
        </row>
        <row r="304">
          <cell r="D304" t="str">
            <v>R - BA2020 - B.4.B.1) Canoni di noleggio - area sanitaria</v>
          </cell>
        </row>
        <row r="305">
          <cell r="D305" t="str">
            <v xml:space="preserve"> - BA2030 - B.4.B.2) Canoni di noleggio - area non sanitaria</v>
          </cell>
        </row>
        <row r="306">
          <cell r="D306" t="str">
            <v xml:space="preserve"> - BA2040 - B.4.C)  Canoni di leasing</v>
          </cell>
        </row>
        <row r="307">
          <cell r="D307" t="str">
            <v xml:space="preserve"> - BA2050 - B.4.C.1) Canoni di leasing - area sanitaria</v>
          </cell>
        </row>
        <row r="308">
          <cell r="D308" t="str">
            <v xml:space="preserve"> - BA2060 - B.4.C.2) Canoni di leasing - area non sanitaria</v>
          </cell>
        </row>
        <row r="309">
          <cell r="D309" t="str">
            <v xml:space="preserve"> - BA2070 - B.4.D)  Locazioni e noleggi da Aziende sanitarie pubbliche della Regione</v>
          </cell>
        </row>
        <row r="310">
          <cell r="D310" t="str">
            <v xml:space="preserve"> - BA2080 - Totale Costo del personale</v>
          </cell>
        </row>
        <row r="311">
          <cell r="D311" t="str">
            <v xml:space="preserve"> - BA2090 - B.5)   Personale del ruolo sanitario</v>
          </cell>
        </row>
        <row r="312">
          <cell r="D312" t="str">
            <v xml:space="preserve"> - BA2100 - B.5.A) Costo del personale dirigente ruolo sanitario</v>
          </cell>
        </row>
        <row r="313">
          <cell r="D313" t="str">
            <v>R - BA2110 - B.5.A.1) Costo del personale dirigente medico</v>
          </cell>
        </row>
        <row r="314">
          <cell r="D314" t="str">
            <v xml:space="preserve"> - BA2120 - B.5.A.1.1) Costo del personale dirigente medico - tempo indeterminato</v>
          </cell>
        </row>
        <row r="315">
          <cell r="D315" t="str">
            <v xml:space="preserve"> - BA2130 - B.5.A.1.2) Costo del personale dirigente medico - tempo determinato</v>
          </cell>
        </row>
        <row r="316">
          <cell r="D316" t="str">
            <v xml:space="preserve"> - BA2140 - B.5.A.1.3) Costo del personale dirigente medico - altro</v>
          </cell>
        </row>
        <row r="317">
          <cell r="D317" t="str">
            <v xml:space="preserve"> - BA2150 - B.5.A.2) Costo del personale dirigente non medico</v>
          </cell>
        </row>
        <row r="318">
          <cell r="D318" t="str">
            <v xml:space="preserve"> - BA2160 - B.5.A.2.1) Costo del personale dirigente non medico - tempo indeterminato</v>
          </cell>
        </row>
        <row r="319">
          <cell r="D319" t="str">
            <v xml:space="preserve"> - BA2170 - B.5.A.2.2) Costo del personale dirigente non medico - tempo determinato</v>
          </cell>
        </row>
        <row r="320">
          <cell r="D320" t="str">
            <v xml:space="preserve"> - BA2180 - B.5.A.2.3) Costo del personale dirigente non medico - altro</v>
          </cell>
        </row>
        <row r="321">
          <cell r="D321" t="str">
            <v xml:space="preserve"> - BA2190 - B.5.B) Costo del personale comparto ruolo sanitario</v>
          </cell>
        </row>
        <row r="322">
          <cell r="D322" t="str">
            <v xml:space="preserve"> - BA2200 - B.5.B.1) Costo del personale comparto ruolo sanitario - tempo indeterminato</v>
          </cell>
        </row>
        <row r="323">
          <cell r="D323" t="str">
            <v xml:space="preserve"> - BA2210 - B.5.B.2) Costo del personale comparto ruolo sanitario - tempo determinato</v>
          </cell>
        </row>
        <row r="324">
          <cell r="D324" t="str">
            <v xml:space="preserve"> - BA2220 - B.5.B.3) Costo del personale comparto ruolo sanitario - altro</v>
          </cell>
        </row>
        <row r="325">
          <cell r="D325" t="str">
            <v xml:space="preserve"> - BA2230 - B.6)   Personale del ruolo professionale</v>
          </cell>
        </row>
        <row r="326">
          <cell r="D326" t="str">
            <v xml:space="preserve"> - BA2240 - B.6.A) Costo del personale dirigente ruolo professionale</v>
          </cell>
        </row>
        <row r="327">
          <cell r="D327" t="str">
            <v xml:space="preserve"> - BA2250 - B.6.A.1) Costo del personale dirigente ruolo professionale - tempo indeterminato</v>
          </cell>
        </row>
        <row r="328">
          <cell r="D328" t="str">
            <v xml:space="preserve"> - BA2260 - B.6.A.2) Costo del personale dirigente ruolo professionale - tempo determinato</v>
          </cell>
        </row>
        <row r="329">
          <cell r="D329" t="str">
            <v xml:space="preserve"> - BA2270 - B.6.A.3) Costo del personale dirigente ruolo professionale - altro</v>
          </cell>
        </row>
        <row r="330">
          <cell r="D330" t="str">
            <v xml:space="preserve"> - BA2280 - B.6.B) Costo del personale comparto ruolo professionale</v>
          </cell>
        </row>
        <row r="331">
          <cell r="D331" t="str">
            <v xml:space="preserve"> - BA2290 - B.6.B.1) Costo del personale comparto ruolo professionale - tempo indeterminato</v>
          </cell>
        </row>
        <row r="332">
          <cell r="D332" t="str">
            <v xml:space="preserve"> - BA2300 - B.6.B.2) Costo del personale comparto ruolo professionale - tempo determinato</v>
          </cell>
        </row>
        <row r="333">
          <cell r="D333" t="str">
            <v xml:space="preserve"> - BA2310 - B.6.B.3) Costo del personale comparto ruolo professionale - altro</v>
          </cell>
        </row>
        <row r="334">
          <cell r="D334" t="str">
            <v xml:space="preserve"> - BA2320 - B.7)   Personale del ruolo tecnico</v>
          </cell>
        </row>
        <row r="335">
          <cell r="D335" t="str">
            <v xml:space="preserve"> - BA2330 - B.7.A) Costo del personale dirigente ruolo tecnico</v>
          </cell>
        </row>
        <row r="336">
          <cell r="D336" t="str">
            <v xml:space="preserve"> - BA2340 - B.7.A.1) Costo del personale dirigente ruolo tecnico - tempo indeterminato</v>
          </cell>
        </row>
        <row r="337">
          <cell r="D337" t="str">
            <v xml:space="preserve"> - BA2350 - B.7.A.2) Costo del personale dirigente ruolo tecnico - tempo determinato</v>
          </cell>
        </row>
        <row r="338">
          <cell r="D338" t="str">
            <v xml:space="preserve"> - BA2360 - B.7.A.3) Costo del personale dirigente ruolo tecnico - altro</v>
          </cell>
        </row>
        <row r="339">
          <cell r="D339" t="str">
            <v xml:space="preserve"> - BA2370 - B.7.B) Costo del personale comparto ruolo tecnico</v>
          </cell>
        </row>
        <row r="340">
          <cell r="D340" t="str">
            <v xml:space="preserve"> - BA2380 - B.7.B.1) Costo del personale comparto ruolo tecnico - tempo indeterminato</v>
          </cell>
        </row>
        <row r="341">
          <cell r="D341" t="str">
            <v xml:space="preserve"> - BA2390 - B.7.B.2) Costo del personale comparto ruolo tecnico - tempo determinato</v>
          </cell>
        </row>
        <row r="342">
          <cell r="D342" t="str">
            <v xml:space="preserve"> - BA2400 - B.7.B.3) Costo del personale comparto ruolo tecnico - altro</v>
          </cell>
        </row>
        <row r="343">
          <cell r="D343" t="str">
            <v xml:space="preserve"> - BA2410 - B.8)   Personale del ruolo amministrativo</v>
          </cell>
        </row>
        <row r="344">
          <cell r="D344" t="str">
            <v xml:space="preserve"> - BA2420 - B.8.A) Costo del personale dirigente ruolo amministrativo</v>
          </cell>
        </row>
        <row r="345">
          <cell r="D345" t="str">
            <v xml:space="preserve"> - BA2430 - B.8.A.1) Costo del personale dirigente ruolo amministrativo - tempo indeterminato</v>
          </cell>
        </row>
        <row r="346">
          <cell r="D346" t="str">
            <v xml:space="preserve"> - BA2440 - B.8.A.2) Costo del personale dirigente ruolo amministrativo - tempo determinato</v>
          </cell>
        </row>
        <row r="347">
          <cell r="D347" t="str">
            <v xml:space="preserve"> - BA2450 - B.8.A.3) Costo del personale dirigente ruolo amministrativo - altro</v>
          </cell>
        </row>
        <row r="348">
          <cell r="D348" t="str">
            <v xml:space="preserve"> - BA2460 - B.8.B) Costo del personale comparto ruolo amministrativo</v>
          </cell>
        </row>
        <row r="349">
          <cell r="D349" t="str">
            <v xml:space="preserve"> - BA2470 - B.8.B.1) Costo del personale comparto ruolo amministrativo - tempo indeterminato</v>
          </cell>
        </row>
        <row r="350">
          <cell r="D350" t="str">
            <v xml:space="preserve"> - BA2480 - B.8.B.2) Costo del personale comparto ruolo amministrativo - tempo determinato</v>
          </cell>
        </row>
        <row r="351">
          <cell r="D351" t="str">
            <v xml:space="preserve"> - BA2490 - B.8.B.3) Costo del personale comparto ruolo amministrativo - altro</v>
          </cell>
        </row>
        <row r="352">
          <cell r="D352" t="str">
            <v xml:space="preserve"> - BA2500 - B.9)   Oneri diversi di gestione</v>
          </cell>
        </row>
        <row r="353">
          <cell r="D353" t="str">
            <v xml:space="preserve"> - BA2510 - B.9.A)  Imposte e tasse (escluso IRAP e IRES)</v>
          </cell>
        </row>
        <row r="354">
          <cell r="D354" t="str">
            <v xml:space="preserve"> - BA2520 - B.9.B)  Perdite su crediti</v>
          </cell>
        </row>
        <row r="355">
          <cell r="D355" t="str">
            <v xml:space="preserve"> - BA2530 - B.9.C) Altri oneri diversi di gestione</v>
          </cell>
        </row>
        <row r="356">
          <cell r="D356" t="str">
            <v xml:space="preserve"> - BA2540 - B.9.C.1)  Indennità, rimborso spese e oneri sociali per gli Organi Direttivi e Collegio Sindacale</v>
          </cell>
        </row>
        <row r="357">
          <cell r="D357" t="str">
            <v xml:space="preserve"> - BA2550 - B.9.C.2)  Altri oneri diversi di gestione</v>
          </cell>
        </row>
        <row r="358">
          <cell r="D358" t="str">
            <v xml:space="preserve"> - BA2560 - Totale Ammortamenti</v>
          </cell>
        </row>
        <row r="359">
          <cell r="D359" t="str">
            <v xml:space="preserve"> - BA2570 - B.10) Ammortamenti delle immobilizzazioni immateriali</v>
          </cell>
        </row>
        <row r="360">
          <cell r="D360" t="str">
            <v xml:space="preserve"> - BA2580 - B.11) Ammortamenti delle immobilizzazioni materiali</v>
          </cell>
        </row>
        <row r="361">
          <cell r="D361" t="str">
            <v xml:space="preserve"> - BA2590 - B.12) Ammortamento dei fabbricati</v>
          </cell>
        </row>
        <row r="362">
          <cell r="D362" t="str">
            <v xml:space="preserve"> - BA2600 - B.12.A) Ammortamenti fabbricati non strumentali (disponibili)</v>
          </cell>
        </row>
        <row r="363">
          <cell r="D363" t="str">
            <v xml:space="preserve"> - BA2610 - B.12.B) Ammortamenti fabbricati strumentali (indisponibili)</v>
          </cell>
        </row>
        <row r="364">
          <cell r="D364" t="str">
            <v xml:space="preserve"> - BA2620 - B.13) Ammortamenti delle altre immobilizzazioni materiali</v>
          </cell>
        </row>
        <row r="365">
          <cell r="D365" t="str">
            <v xml:space="preserve"> - BA2630 - B.14) Svalutazione delle immobilizzazioni e dei crediti</v>
          </cell>
        </row>
        <row r="366">
          <cell r="D366" t="str">
            <v xml:space="preserve"> - BA2640 - B.14.A) Svalutazione delle immobilizzazioni immateriali e materiali</v>
          </cell>
        </row>
        <row r="367">
          <cell r="D367" t="str">
            <v xml:space="preserve"> - BA2650 - B.14.B) Svalutazione dei crediti</v>
          </cell>
        </row>
        <row r="368">
          <cell r="D368" t="str">
            <v xml:space="preserve"> - BA2660 - B.15) Variazione delle rimanenze</v>
          </cell>
        </row>
        <row r="369">
          <cell r="D369" t="str">
            <v xml:space="preserve"> - BA2670 - B.15.A) Variazione rimanenze sanitarie</v>
          </cell>
        </row>
        <row r="370">
          <cell r="D370" t="str">
            <v xml:space="preserve"> - BA2680 - B.15.B) Variazione rimanenze non sanitarie</v>
          </cell>
        </row>
        <row r="371">
          <cell r="D371" t="str">
            <v xml:space="preserve"> - BA2690 - B.16) Accantonamenti dell’esercizio</v>
          </cell>
        </row>
        <row r="372">
          <cell r="D372" t="str">
            <v xml:space="preserve"> - BA2700 - B.16.A) Accantonamenti per rischi</v>
          </cell>
        </row>
        <row r="373">
          <cell r="D373" t="str">
            <v xml:space="preserve"> - BA2710 - B.16.A.1)  Accantonamenti per cause civili ed oneri processuali</v>
          </cell>
        </row>
        <row r="374">
          <cell r="D374" t="str">
            <v xml:space="preserve"> - BA2720 - B.16.A.2)  Accantonamenti per contenzioso personale dipendente</v>
          </cell>
        </row>
        <row r="375">
          <cell r="D375" t="str">
            <v xml:space="preserve"> - BA2730 - B.16.A.3)  Accantonamenti per rischi connessi all'acquisto di prestazioni sanitarie da privato</v>
          </cell>
        </row>
        <row r="376">
          <cell r="D376" t="str">
            <v xml:space="preserve"> - BA2740 - B.16.A.4)  Accantonamenti per copertura diretta dei rischi (autoassicurazione)</v>
          </cell>
        </row>
        <row r="377">
          <cell r="D377" t="str">
            <v xml:space="preserve"> - BA2750 - B.16.A.5)  Altri accantonamenti per rischi</v>
          </cell>
        </row>
        <row r="378">
          <cell r="D378" t="str">
            <v xml:space="preserve"> - BA2760 - B.16.B) Accantonamenti per premio di operosità (SUMAI)</v>
          </cell>
        </row>
        <row r="379">
          <cell r="D379" t="str">
            <v xml:space="preserve"> - BA2770 - B.16.C) Accantonamenti per quote inutilizzate di contributi vincolati</v>
          </cell>
        </row>
        <row r="380">
          <cell r="D380" t="str">
            <v xml:space="preserve"> - BA2780 - B.16.C.1)  Accantonamenti per quote inutilizzate contributi da Regione e Prov. Aut. per quota F.S. vincolato</v>
          </cell>
        </row>
        <row r="381">
          <cell r="D381" t="str">
            <v xml:space="preserve"> - BA2790 - B.16.C.2)  Accantonamenti per quote inutilizzate contributi da soggetti pubblici (extra fondo) vincolati</v>
          </cell>
        </row>
        <row r="382">
          <cell r="D382" t="str">
            <v xml:space="preserve"> - BA2800 - B.16.C.3)  Accantonamenti per quote inutilizzate contributi da soggetti pubblici per ricerca</v>
          </cell>
        </row>
        <row r="383">
          <cell r="D383" t="str">
            <v xml:space="preserve"> - BA2810 - B.16.C.4)  Accantonamenti per quote inutilizzate contributi vincolati da privati</v>
          </cell>
        </row>
        <row r="384">
          <cell r="D384" t="str">
            <v xml:space="preserve"> - BA2820 - B.16.D) Altri accantonamenti</v>
          </cell>
        </row>
        <row r="385">
          <cell r="D385" t="str">
            <v xml:space="preserve"> - BA2830 - B.16.D.1)  Accantonamenti per interessi di mora</v>
          </cell>
        </row>
        <row r="386">
          <cell r="D386" t="str">
            <v xml:space="preserve"> - BA2840 - B.16.D.2)  Acc. Rinnovi convenzioni MMG/PLS/MCA</v>
          </cell>
        </row>
        <row r="387">
          <cell r="D387" t="str">
            <v xml:space="preserve"> - BA2850 - B.16.D.3)  Acc. Rinnovi convenzioni Medici Sumai</v>
          </cell>
        </row>
        <row r="388">
          <cell r="D388" t="str">
            <v xml:space="preserve"> - BA2860 - B.16.D.4)  Acc. Rinnovi contratt.: dirigenza medica</v>
          </cell>
        </row>
        <row r="389">
          <cell r="D389" t="str">
            <v xml:space="preserve"> - BA2870 - B.16.D.5)  Acc. Rinnovi contratt.: dirigenza non medica</v>
          </cell>
        </row>
        <row r="390">
          <cell r="D390" t="str">
            <v xml:space="preserve"> - BA2880 - B.16.D.6)  Acc. Rinnovi contratt.: comparto</v>
          </cell>
        </row>
        <row r="391">
          <cell r="D391" t="str">
            <v xml:space="preserve"> - BA2890 - B.16.D.7) Altri accantonamenti</v>
          </cell>
        </row>
        <row r="392">
          <cell r="D392" t="str">
            <v xml:space="preserve"> - BZ9999 - Totale costi della produzione (B)</v>
          </cell>
        </row>
        <row r="393">
          <cell r="D393" t="str">
            <v xml:space="preserve"> - CA0010 - C.1) Interessi attivi</v>
          </cell>
        </row>
        <row r="394">
          <cell r="D394" t="str">
            <v xml:space="preserve"> - CA0020 - C.1.A) Interessi attivi su c/tesoreria unica</v>
          </cell>
        </row>
        <row r="395">
          <cell r="D395" t="str">
            <v xml:space="preserve"> - CA0030 - C.1.B) Interessi attivi su c/c postali e bancari</v>
          </cell>
        </row>
        <row r="396">
          <cell r="D396" t="str">
            <v xml:space="preserve"> - CA0040 - C.1.C) Altri interessi attivi</v>
          </cell>
        </row>
        <row r="397">
          <cell r="D397" t="str">
            <v xml:space="preserve"> - CA0050 - C.2) Altri proventi</v>
          </cell>
        </row>
        <row r="398">
          <cell r="D398" t="str">
            <v xml:space="preserve"> - CA0060 - C.2.A) Proventi da partecipazioni</v>
          </cell>
        </row>
        <row r="399">
          <cell r="D399" t="str">
            <v xml:space="preserve"> - CA0070 - C.2.B) Proventi finanziari da crediti iscritti nelle immobilizzazioni</v>
          </cell>
        </row>
        <row r="400">
          <cell r="D400" t="str">
            <v xml:space="preserve"> - CA0080 - C.2.C) Proventi finanziari da titoli iscritti nelle immobilizzazioni</v>
          </cell>
        </row>
        <row r="401">
          <cell r="D401" t="str">
            <v xml:space="preserve"> - CA0090 - C.2.D) Altri proventi finanziari diversi dai precedenti</v>
          </cell>
        </row>
        <row r="402">
          <cell r="D402" t="str">
            <v xml:space="preserve"> - CA0100 - C.2.E) Utili su cambi</v>
          </cell>
        </row>
        <row r="403">
          <cell r="D403" t="str">
            <v xml:space="preserve"> - CA0110 - C.3)  Interessi passivi</v>
          </cell>
        </row>
        <row r="404">
          <cell r="D404" t="str">
            <v xml:space="preserve"> - CA0120 - C.3.A) Interessi passivi su anticipazioni di cassa</v>
          </cell>
        </row>
        <row r="405">
          <cell r="D405" t="str">
            <v xml:space="preserve"> - CA0130 - C.3.B) Interessi passivi su mutui</v>
          </cell>
        </row>
        <row r="406">
          <cell r="D406" t="str">
            <v xml:space="preserve"> - CA0140 - C.3.C) Altri interessi passivi</v>
          </cell>
        </row>
        <row r="407">
          <cell r="D407" t="str">
            <v xml:space="preserve"> - CA0150 - C.4) Altri oneri</v>
          </cell>
        </row>
        <row r="408">
          <cell r="D408" t="str">
            <v xml:space="preserve"> - CA0160 - C.4.A) Altri oneri finanziari</v>
          </cell>
        </row>
        <row r="409">
          <cell r="D409" t="str">
            <v xml:space="preserve"> - CA0170 - C.4.B) Perdite su cambi</v>
          </cell>
        </row>
        <row r="410">
          <cell r="D410" t="str">
            <v xml:space="preserve"> - CZ9999 - Totale proventi e oneri finanziari (C)</v>
          </cell>
        </row>
        <row r="411">
          <cell r="D411" t="str">
            <v xml:space="preserve"> - DA0010 - D.1)  Rivalutazioni</v>
          </cell>
        </row>
        <row r="412">
          <cell r="D412" t="str">
            <v xml:space="preserve"> - DA0020 - D.2)  Svalutazioni</v>
          </cell>
        </row>
        <row r="413">
          <cell r="D413" t="str">
            <v xml:space="preserve"> - DZ9999 - Totale rettifiche di valore di attività finanziarie (D)</v>
          </cell>
        </row>
        <row r="414">
          <cell r="D414" t="str">
            <v xml:space="preserve"> - EA0010 - E.1) Proventi straordinari</v>
          </cell>
        </row>
        <row r="415">
          <cell r="D415" t="str">
            <v xml:space="preserve"> - EA0020 - E.1.A) Plusvalenze</v>
          </cell>
        </row>
        <row r="416">
          <cell r="D416" t="str">
            <v xml:space="preserve"> - EA0030 - E.1.B) Altri proventi straordinari</v>
          </cell>
        </row>
        <row r="417">
          <cell r="D417" t="str">
            <v xml:space="preserve"> - EA0040 - E.1.B.1) Proventi da donazioni e liberalità diverse</v>
          </cell>
        </row>
        <row r="418">
          <cell r="D418" t="str">
            <v xml:space="preserve"> - EA0050 - E.1.B.2) Sopravvenienze attive</v>
          </cell>
        </row>
        <row r="419">
          <cell r="D419" t="str">
            <v xml:space="preserve"> - EA0060 - E.1.B.2.1) Sopravvenienze attive v/Aziende sanitarie pubbliche della Regione </v>
          </cell>
        </row>
        <row r="420">
          <cell r="D420" t="str">
            <v xml:space="preserve"> - EA0070 - E.1.B.2.2) Sopravvenienze attive v/terzi</v>
          </cell>
        </row>
        <row r="421">
          <cell r="D421" t="str">
            <v xml:space="preserve"> - EA0080 - E.1.B.2.2.A) Sopravvenienze attive v/terzi relative alla mobilità extraregionale</v>
          </cell>
        </row>
        <row r="422">
          <cell r="D422" t="str">
            <v xml:space="preserve"> - EA0090 - E.1.B.2.2.B) Sopravvenienze attive v/terzi relative al personale</v>
          </cell>
        </row>
        <row r="423">
          <cell r="D423" t="str">
            <v>R - EA0100 - E.1.B.2.2.C) Sopravvenienze attive v/terzi relative alle convenzioni con medici di base</v>
          </cell>
        </row>
        <row r="424">
          <cell r="D424" t="str">
            <v xml:space="preserve"> - EA0110 - E.1.B.2.2.D) Sopravvenienze attive v/terzi relative alle convenzioni per la specialistica</v>
          </cell>
        </row>
        <row r="425">
          <cell r="D425" t="str">
            <v>S - EA0120 - E.1.B.2.2.E) Sopravvenienze attive v/terzi relative all'acquisto prestaz. sanitarie da operatori accreditati</v>
          </cell>
        </row>
        <row r="426">
          <cell r="D426" t="str">
            <v xml:space="preserve"> - EA0130 - E.1.B.2.2.F) Sopravvenienze attive v/terzi relative all'acquisto di beni e servizi</v>
          </cell>
        </row>
        <row r="427">
          <cell r="D427" t="str">
            <v xml:space="preserve"> - EA0140 - E.1.B.2.2.G) Altre sopravvenienze attive v/terzi</v>
          </cell>
        </row>
        <row r="428">
          <cell r="D428" t="str">
            <v xml:space="preserve"> - EA0150 - E.1.B.3) Insussistenze attive </v>
          </cell>
        </row>
        <row r="429">
          <cell r="D429" t="str">
            <v xml:space="preserve"> - EA0160 - E.1.B.3.1) Insussistenze attive v/Aziende sanitarie pubbliche della Regione</v>
          </cell>
        </row>
        <row r="430">
          <cell r="D430" t="str">
            <v xml:space="preserve"> - EA0170 - E.1.B.3.2) Insussistenze attive v/terzi</v>
          </cell>
        </row>
        <row r="431">
          <cell r="D431" t="str">
            <v xml:space="preserve"> - EA0180 - E.1.B.3.2.A) Insussistenze attive v/terzi relative alla mobilità extraregionale</v>
          </cell>
        </row>
        <row r="432">
          <cell r="D432" t="str">
            <v xml:space="preserve"> - EA0190 - E.1.B.3.2.B) Insussistenze attive v/terzi relative al personale</v>
          </cell>
        </row>
        <row r="433">
          <cell r="D433" t="str">
            <v>R - EA0200 - E.1.B.3.2.C) Insussistenze attive v/terzi relative alle convenzioni con medici di base</v>
          </cell>
        </row>
        <row r="434">
          <cell r="D434" t="str">
            <v xml:space="preserve"> - EA0210 - E.1.B.3.2.D) Insussistenze attive v/terzi relative alle convenzioni per la specialistica</v>
          </cell>
        </row>
        <row r="435">
          <cell r="D435" t="str">
            <v>S - EA0220 - E.1.B.3.2.E) Insussistenze attive v/terzi relative all'acquisto prestaz. sanitarie da operatori accreditati</v>
          </cell>
        </row>
        <row r="436">
          <cell r="D436" t="str">
            <v xml:space="preserve"> - EA0230 - E.1.B.3.2.F) Insussistenze attive v/terzi relative all'acquisto di beni e servizi</v>
          </cell>
        </row>
        <row r="437">
          <cell r="D437" t="str">
            <v xml:space="preserve"> - EA0240 - E.1.B.3.2.G) Altre insussistenze attive v/terzi</v>
          </cell>
        </row>
        <row r="438">
          <cell r="D438" t="str">
            <v xml:space="preserve"> - EA0250 - E.1.B.4) Altri proventi straordinari</v>
          </cell>
        </row>
        <row r="439">
          <cell r="D439" t="str">
            <v xml:space="preserve"> - EA0260 - E.2) Oneri straordinari</v>
          </cell>
        </row>
        <row r="440">
          <cell r="D440" t="str">
            <v xml:space="preserve"> - EA0270 - E.2.A) Minusvalenze</v>
          </cell>
        </row>
        <row r="441">
          <cell r="D441" t="str">
            <v xml:space="preserve"> - EA0280 - E.2.B) Altri oneri straordinari</v>
          </cell>
        </row>
        <row r="442">
          <cell r="D442" t="str">
            <v xml:space="preserve"> - EA0290 - E.2.B.1) Oneri tributari da esercizi precedenti</v>
          </cell>
        </row>
        <row r="443">
          <cell r="D443" t="str">
            <v xml:space="preserve"> - EA0300 - E.2.B.2) Oneri da cause civili ed oneri processuali</v>
          </cell>
        </row>
        <row r="444">
          <cell r="D444" t="str">
            <v xml:space="preserve"> - EA0310 - E.2.B.3) Sopravvenienze passive</v>
          </cell>
        </row>
        <row r="445">
          <cell r="D445" t="str">
            <v xml:space="preserve"> - EA0320 - E.2.B.3.1) Sopravvenienze passive v/Aziende sanitarie pubbliche della Regione</v>
          </cell>
        </row>
        <row r="446">
          <cell r="D446" t="str">
            <v xml:space="preserve"> - EA0330 - E.2.B.3.1.A) Sopravvenienze passive v/Aziende sanitarie pubbliche relative alla mobilità intraregionale</v>
          </cell>
        </row>
        <row r="447">
          <cell r="D447" t="str">
            <v xml:space="preserve"> - EA0340 - E.2.B.3.1.B) Altre sopravvenienze passive v/Aziende sanitarie pubbliche della Regione</v>
          </cell>
        </row>
        <row r="448">
          <cell r="D448" t="str">
            <v xml:space="preserve"> - EA0350 - E.2.B.3.2) Sopravvenienze passive v/terzi</v>
          </cell>
        </row>
        <row r="449">
          <cell r="D449" t="str">
            <v>R - EA0360 - E.2.B.3.2.A) Sopravvenienze passive v/terzi relative alla mobilità extraregionale</v>
          </cell>
        </row>
        <row r="450">
          <cell r="D450" t="str">
            <v>R - EA0370 - E.2.B.3.2.B) Sopravvenienze passive v/terzi relative al personale</v>
          </cell>
        </row>
        <row r="451">
          <cell r="D451" t="str">
            <v>R - EA0380 - E.2.B.3.2.B.1) Soprav. passive v/terzi relative al personale - dirigenza medica</v>
          </cell>
        </row>
        <row r="452">
          <cell r="D452" t="str">
            <v xml:space="preserve"> - EA0390 - E.2.B.3.2.B.2) Soprav. passive v/terzi relative al personale - dirigenza non medica</v>
          </cell>
        </row>
        <row r="453">
          <cell r="D453" t="str">
            <v>S - EA0400 - E.2.B.3.2.B.3) Soprav. passive v/terzi relative al personale - comparto</v>
          </cell>
        </row>
        <row r="454">
          <cell r="D454" t="str">
            <v xml:space="preserve"> - EA0410 - E.2.B.3.2.C) Sopravvenienze passive v/terzi relative alle convenzioni con medici di base</v>
          </cell>
        </row>
        <row r="455">
          <cell r="D455" t="str">
            <v xml:space="preserve"> - EA0420 - E.2.B.3.2.D) Sopravvenienze passive v/terzi relative alle convenzioni per la specialistica</v>
          </cell>
        </row>
        <row r="456">
          <cell r="D456" t="str">
            <v xml:space="preserve"> - EA0430 - E.2.B.3.2.E) Sopravvenienze passive v/terzi relative all'acquisto prestaz. sanitarie da operatori accreditati</v>
          </cell>
        </row>
        <row r="457">
          <cell r="D457" t="str">
            <v xml:space="preserve"> - EA0440 - E.2.B.3.2.F) Sopravvenienze passive v/terzi relative all'acquisto di beni e servizi</v>
          </cell>
        </row>
        <row r="458">
          <cell r="D458" t="str">
            <v xml:space="preserve"> - EA0450 - E.2.B.3.2.G) Altre sopravvenienze passive v/terzi</v>
          </cell>
        </row>
        <row r="459">
          <cell r="D459" t="str">
            <v xml:space="preserve"> - EA0460 - E.2.B.4) Insussistenze passive</v>
          </cell>
        </row>
        <row r="460">
          <cell r="D460" t="str">
            <v xml:space="preserve"> - EA0470 - E.2.B.4.1) Insussistenze passive v/Aziende sanitarie pubbliche della Regione</v>
          </cell>
        </row>
        <row r="461">
          <cell r="D461" t="str">
            <v xml:space="preserve"> - EA0480 - E.2.B.4.2) Insussistenze passive v/terzi</v>
          </cell>
        </row>
        <row r="462">
          <cell r="D462" t="str">
            <v xml:space="preserve"> - EA0490 - E.2.B.4.2.A) Insussistenze passive v/terzi relative alla mobilità extraregionale</v>
          </cell>
        </row>
        <row r="463">
          <cell r="D463" t="str">
            <v xml:space="preserve"> - EA0500 - E.2.B.4.2.B) Insussistenze passive v/terzi relative al personale</v>
          </cell>
        </row>
        <row r="464">
          <cell r="D464" t="str">
            <v>R - EA0510 - E.2.B.4.2.C) Insussistenze passive v/terzi relative alle convenzioni con medici di base</v>
          </cell>
        </row>
        <row r="465">
          <cell r="D465" t="str">
            <v xml:space="preserve"> - EA0520 - E.2.B.4.2.D) Insussistenze passive v/terzi relative alle convenzioni per la specialistica</v>
          </cell>
        </row>
        <row r="466">
          <cell r="D466" t="str">
            <v>S - EA0530 - E.2.B.4.2.E) Insussistenze passive v/terzi relative all'acquisto prestaz. sanitarie da operatori accreditati</v>
          </cell>
        </row>
        <row r="467">
          <cell r="D467" t="str">
            <v xml:space="preserve"> - EA0540 - E.2.B.4.2.F) Insussistenze passive v/terzi relative all'acquisto di beni e servizi</v>
          </cell>
        </row>
        <row r="468">
          <cell r="D468" t="str">
            <v xml:space="preserve"> - EA0550 - E.2.B.4.2.G) Altre insussistenze passive v/terzi</v>
          </cell>
        </row>
        <row r="469">
          <cell r="D469" t="str">
            <v xml:space="preserve"> - EA0560 - E.2.B.5) Altri oneri straordinari</v>
          </cell>
        </row>
        <row r="470">
          <cell r="D470" t="str">
            <v xml:space="preserve"> - EZ9999 - Totale proventi e oneri straordinari (E)</v>
          </cell>
        </row>
        <row r="471">
          <cell r="D471" t="str">
            <v xml:space="preserve"> - XA0000 - Risultato prima delle imposte (A - B +/- C +/- D +/- E)</v>
          </cell>
        </row>
        <row r="472">
          <cell r="D472" t="str">
            <v xml:space="preserve"> - YA0010 - Y.1) IRAP</v>
          </cell>
        </row>
        <row r="473">
          <cell r="D473" t="str">
            <v xml:space="preserve"> - YA0020 - Y.1.A) IRAP relativa a personale dipendente</v>
          </cell>
        </row>
        <row r="474">
          <cell r="D474" t="str">
            <v xml:space="preserve"> - YA0030 - Y.1.B) IRAP relativa a collaboratori e personale assimilato a lavoro dipendente</v>
          </cell>
        </row>
        <row r="475">
          <cell r="D475" t="str">
            <v xml:space="preserve"> - YA0040 - Y.1.C) IRAP relativa ad attività di libera professione (intramoenia)</v>
          </cell>
        </row>
        <row r="476">
          <cell r="D476" t="str">
            <v xml:space="preserve"> - YA0050 - Y.1.D) IRAP relativa ad attività commerciale</v>
          </cell>
        </row>
        <row r="477">
          <cell r="D477" t="str">
            <v xml:space="preserve"> - YA0060 - Y.2) IRES</v>
          </cell>
        </row>
        <row r="478">
          <cell r="D478" t="str">
            <v xml:space="preserve"> - YA0070 - Y.2.A) IRES su attività istituzionale</v>
          </cell>
        </row>
        <row r="479">
          <cell r="D479" t="str">
            <v xml:space="preserve"> - YA0080 - Y.2.B) IRES su attività commerciale</v>
          </cell>
        </row>
        <row r="480">
          <cell r="D480" t="str">
            <v xml:space="preserve"> - YA0090 - Y.3) Accantonamento a F.do Imposte (Accertamenti, condoni, ecc.)</v>
          </cell>
        </row>
        <row r="481">
          <cell r="D481" t="str">
            <v xml:space="preserve"> - YZ9999 - Totale imposte e tasse</v>
          </cell>
        </row>
        <row r="482">
          <cell r="D482" t="str">
            <v xml:space="preserve"> - ZZ9999 - RISULTATO DI ESERCIZIO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App_Schema MEF (CE)"/>
      <sheetName val="SOMMA AZIENDE (2)"/>
      <sheetName val="EPATITE C (2)"/>
      <sheetName val="ASS201"/>
      <sheetName val="ASS202"/>
      <sheetName val="ASS203"/>
      <sheetName val="ASS204"/>
      <sheetName val="ASS205"/>
      <sheetName val="ASS206"/>
      <sheetName val="ASS207"/>
      <sheetName val="ASS208"/>
      <sheetName val="ASS209"/>
      <sheetName val="ASS921"/>
      <sheetName val="ASS922"/>
      <sheetName val="ASS923"/>
      <sheetName val="ASS924"/>
      <sheetName val="ASS925"/>
      <sheetName val="ASS926"/>
      <sheetName val="ASS927"/>
      <sheetName val="ASS928"/>
      <sheetName val="ASS960"/>
      <sheetName val="pvt_prev_2016"/>
      <sheetName val="pvt_3°2016"/>
      <sheetName val="pvt_stima_a_finire"/>
      <sheetName val="pvt_2°2016"/>
      <sheetName val="pvt_CNS_2015"/>
      <sheetName val="pvt_1°2016"/>
      <sheetName val="pvt_4°2015"/>
      <sheetName val="pvt_CNS_2014_New"/>
      <sheetName val="pvt_CNS_2014"/>
      <sheetName val="CE_New_Modello_last"/>
      <sheetName val="SCOSTAMENTI_AGGREGATI"/>
      <sheetName val="Dett Voci di CE"/>
      <sheetName val="delta_NEW"/>
      <sheetName val="elenco"/>
      <sheetName val="file T pubblici  (2)"/>
      <sheetName val="file T pubblici "/>
      <sheetName val="pvt_farma_2°2016"/>
      <sheetName val="file T Gest Dir"/>
      <sheetName val="Schema MEF (CE)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SOMMA AZIENDE_Copia"/>
      <sheetName val="RISULTATI"/>
      <sheetName val="MOBILITA"/>
      <sheetName val="File F 2016 - Pubb_new"/>
      <sheetName val="File F 2016 - Pubb "/>
      <sheetName val="NC_GILEAD"/>
      <sheetName val="Epatite C_3° trim 2016"/>
      <sheetName val="dettaglio_Assegn_2016"/>
      <sheetName val="Foglio1"/>
      <sheetName val="Extra_2016_Aziende"/>
      <sheetName val="quote utilizzate"/>
      <sheetName val="investimenti 2016"/>
      <sheetName val="EPATITE C_2015"/>
      <sheetName val="CTA_2016"/>
      <sheetName val="RIA_2016"/>
      <sheetName val="EXTRA_2016"/>
      <sheetName val="rettifica contributi III 2016"/>
      <sheetName val="Farmaceutica"/>
      <sheetName val="ASS OSP "/>
      <sheetName val="SPEC AMB "/>
      <sheetName val="FileT-STP"/>
      <sheetName val="contributi"/>
      <sheetName val="Ult contr"/>
      <sheetName val="Ric intr"/>
      <sheetName val="Altre ent proprie"/>
      <sheetName val="Pers"/>
      <sheetName val="da antonello"/>
      <sheetName val="RIA"/>
      <sheetName val="TERMALI"/>
      <sheetName val="CTA"/>
      <sheetName val="Tabella A_ASP"/>
      <sheetName val="Tabella  A_AO"/>
      <sheetName val="AUTOASSICURAZIONE"/>
      <sheetName val="OBIETTIVI FARMA"/>
      <sheetName val="amm.ti"/>
      <sheetName val="CE CONS 2014_29_06_2015"/>
      <sheetName val="pvt_schema MEF"/>
      <sheetName val="ap.Aziende"/>
      <sheetName val="CE_New_Modello"/>
      <sheetName val="appoggio2"/>
      <sheetName val="Flusso A-DSAO"/>
      <sheetName val="Flusso C"/>
      <sheetName val="Flusso F"/>
      <sheetName val="CE PAPARDO"/>
      <sheetName val="CE IRCSS"/>
      <sheetName val="appoggio1"/>
      <sheetName val="pvt_prev2014_v.agg."/>
      <sheetName val="pvt_prev2015_v25.3.15"/>
      <sheetName val="pvt_4°2014"/>
      <sheetName val="pvt_2°2015"/>
      <sheetName val="pvt_2°2014"/>
      <sheetName val="pvt_CNS_2013"/>
      <sheetName val="pvt_prev2014"/>
      <sheetName val="pvt_4°2013_17_3_2014"/>
      <sheetName val="pvt_4°2013_NSIS"/>
      <sheetName val="pvt_3°2012_pond"/>
      <sheetName val="pvt_3°2012"/>
      <sheetName val="pvt_C_2011_old"/>
      <sheetName val="pvt_C_2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P3" t="str">
            <v xml:space="preserve"> - AA0010 - A.1)  Contributi in c/esercizio</v>
          </cell>
        </row>
      </sheetData>
      <sheetData sheetId="33"/>
      <sheetData sheetId="34">
        <row r="3">
          <cell r="P3" t="str">
            <v xml:space="preserve"> - AA0010 - A.1)  Contributi in c/esercizio</v>
          </cell>
        </row>
        <row r="4">
          <cell r="P4" t="str">
            <v xml:space="preserve"> - AA0020 - A.1.A)  Contributi da Regione o Prov. Aut. per quota F.S. regionale</v>
          </cell>
        </row>
        <row r="5">
          <cell r="P5" t="str">
            <v xml:space="preserve"> - AA0030 - A.1.A.1)  da Regione o Prov. Aut. per quota F.S. regionale indistinto</v>
          </cell>
        </row>
        <row r="6">
          <cell r="P6" t="str">
            <v xml:space="preserve"> - AA0040 - A.1.A.2)  da Regione o Prov. Aut. per quota F.S. regionale vincolato</v>
          </cell>
        </row>
        <row r="7">
          <cell r="P7" t="str">
            <v xml:space="preserve"> - AA0050 - A.1.B)  Contributi c/esercizio (extra fondo)</v>
          </cell>
        </row>
        <row r="8">
          <cell r="P8" t="str">
            <v xml:space="preserve"> - AA0060 - A.1.B.1)  da Regione o Prov. Aut. (extra fondo) </v>
          </cell>
        </row>
        <row r="9">
          <cell r="P9" t="str">
            <v xml:space="preserve"> - AA0070 - A.1.B.1.1)  Contributi da Regione o Prov. Aut. (extra fondo) vincolati</v>
          </cell>
        </row>
        <row r="10">
          <cell r="P10" t="str">
            <v xml:space="preserve"> - AA0080 - A.1.B.1.2)  Contributi da Regione o Prov. Aut. (extra fondo) - Risorse aggiuntive da bilancio regionale a titolo di copertura LEA</v>
          </cell>
        </row>
        <row r="11">
          <cell r="P11" t="str">
            <v xml:space="preserve"> - AA0090 - A.1.B.1.3)  Contributi da Regione o Prov. Aut. (extra fondo) - Risorse aggiuntive da bilancio regionale a titolo di copertura extra LEA</v>
          </cell>
        </row>
        <row r="12">
          <cell r="P12" t="str">
            <v xml:space="preserve"> - AA0100 - A.1.B.1.4)  Contributi da Regione o Prov. Aut. (extra fondo) - Altro</v>
          </cell>
        </row>
        <row r="13">
          <cell r="P13" t="str">
            <v xml:space="preserve"> - AA0110 - A.1.B.2)  Contributi da Aziende sanitarie pubbliche della Regione o Prov. Aut. (extra fondo) </v>
          </cell>
        </row>
        <row r="14">
          <cell r="P14" t="str">
            <v>R - AA0120 - A.1.B.2.1)  Contributi da Aziende sanitarie pubbliche della Regione o Prov. Aut. (extra fondo) vincolati</v>
          </cell>
        </row>
        <row r="15">
          <cell r="P15" t="str">
            <v>R - AA0130 - A.1.B.2.2)  Contributi da Aziende sanitarie pubbliche della Regione o Prov. Aut. (extra fondo) altro</v>
          </cell>
        </row>
        <row r="16">
          <cell r="P16" t="str">
            <v xml:space="preserve"> - AA0140 - A.1.B.3)  Contributi da altri soggetti pubblici (extra fondo) </v>
          </cell>
        </row>
        <row r="17">
          <cell r="P17" t="str">
            <v xml:space="preserve"> - AA0150 - A.1.B.3.1)  Contributi da altri soggetti pubblici (extra fondo) vincolati</v>
          </cell>
        </row>
        <row r="18">
          <cell r="P18" t="str">
            <v xml:space="preserve"> - AA0160 - A.1.B.3.2)  Contributi da altri soggetti pubblici (extra fondo) L. 210/92</v>
          </cell>
        </row>
        <row r="19">
          <cell r="P19" t="str">
            <v xml:space="preserve"> - AA0170 - A.1.B.3.3)  Contributi da altri soggetti pubblici (extra fondo) altro</v>
          </cell>
        </row>
        <row r="20">
          <cell r="P20" t="str">
            <v xml:space="preserve"> - AA0180 - A.1.C)  Contributi c/esercizio per ricerca</v>
          </cell>
        </row>
        <row r="21">
          <cell r="P21" t="str">
            <v xml:space="preserve"> - AA0190 - A.1.C.1)  Contributi da Ministero della Salute per ricerca corrente</v>
          </cell>
        </row>
        <row r="22">
          <cell r="P22" t="str">
            <v xml:space="preserve"> - AA0200 - A.1.C.2)  Contributi da Ministero della Salute per ricerca finalizzata</v>
          </cell>
        </row>
        <row r="23">
          <cell r="P23" t="str">
            <v xml:space="preserve"> - AA0210 - A.1.C.3)  Contributi da Regione ed altri soggetti pubblici per ricerca</v>
          </cell>
        </row>
        <row r="24">
          <cell r="P24" t="str">
            <v xml:space="preserve"> - AA0220 - A.1.C.4)  Contributi da privati per ricerca</v>
          </cell>
        </row>
        <row r="25">
          <cell r="P25" t="str">
            <v xml:space="preserve"> - AA0230 - A.1.D)  Contributi c/esercizio da privati</v>
          </cell>
        </row>
        <row r="26">
          <cell r="P26" t="str">
            <v xml:space="preserve"> - AA0240 - A.2)  Rettifica contributi c/esercizio per destinazione ad investimenti</v>
          </cell>
        </row>
        <row r="27">
          <cell r="P27" t="str">
            <v xml:space="preserve"> - AA0250 - A.2.A)  Rettifica contributi in c/esercizio per destinazione ad investimenti - da Regione o Prov. Aut. per quota F.S. regionale</v>
          </cell>
        </row>
        <row r="28">
          <cell r="P28" t="str">
            <v xml:space="preserve"> - AA0260 - A.2.B)  Rettifica contributi in c/esercizio per destinazione ad investimenti - altri contributi</v>
          </cell>
        </row>
        <row r="29">
          <cell r="P29" t="str">
            <v xml:space="preserve"> - AA0270 - A.3) Utilizzo fondi per quote inutilizzate contributi vincolati di esercizi precedenti</v>
          </cell>
        </row>
        <row r="30">
          <cell r="P30" t="str">
            <v xml:space="preserve"> - AA0280 - A.3.A)  Utilizzo fondi per quote inutilizzate contributi di esercizi precedenti da Regione o Prov. Aut. per quota F.S. regionale vincolato</v>
          </cell>
        </row>
        <row r="31">
          <cell r="P31" t="str">
            <v xml:space="preserve"> - AA0290 - A.3.B) Utilizzo fondi per quote inutilizzate contributi di esercizi precedenti da soggetti pubblici (extra fondo) vincolati</v>
          </cell>
        </row>
        <row r="32">
          <cell r="P32" t="str">
            <v xml:space="preserve"> - AA0300 - A.3.C)  Utilizzo fondi per quote inutilizzate contributi di esercizi precedenti per ricerca</v>
          </cell>
        </row>
        <row r="33">
          <cell r="P33" t="str">
            <v xml:space="preserve"> - AA0310 - A.3.D) Utilizzo fondi per quote inutilizzate contributi vincolati di esercizi precedenti da privati</v>
          </cell>
        </row>
        <row r="34">
          <cell r="P34" t="str">
            <v xml:space="preserve"> - AA0320 - A.4)  Ricavi per prestazioni sanitarie e sociosanitarie a rilevanza sanitaria</v>
          </cell>
        </row>
        <row r="35">
          <cell r="P35" t="str">
            <v xml:space="preserve"> - AA0330 - A.4.A)  Ricavi per prestazioni sanitarie e sociosanitarie a rilevanza sanitaria erogate a soggetti pubblici </v>
          </cell>
        </row>
        <row r="36">
          <cell r="P36" t="str">
            <v>R - AA0340 - A.4.A.1)  Ricavi per prestaz. sanitarie  e sociosanitarie a rilevanza sanitaria erogate ad Aziende sanitarie pubbliche della Regione</v>
          </cell>
        </row>
        <row r="37">
          <cell r="P37" t="str">
            <v>R - AA0350 - A.4.A.1.1) Prestazioni di ricovero</v>
          </cell>
        </row>
        <row r="38">
          <cell r="P38" t="str">
            <v>R - AA0360 - A.4.A.1.2) Prestazioni di specialistica ambulatoriale</v>
          </cell>
        </row>
        <row r="39">
          <cell r="P39" t="str">
            <v>R - AA0370 - A.4.A.1.3) Prestazioni di psichiatria residenziale e semiresidenziale</v>
          </cell>
        </row>
        <row r="40">
          <cell r="P40" t="str">
            <v>R - AA0380 - A.4.A.1.4) Prestazioni di File F</v>
          </cell>
        </row>
        <row r="41">
          <cell r="P41" t="str">
            <v>R - AA0390 - A.4.A.1.5) Prestazioni servizi MMG, PLS, Contin. assistenziale</v>
          </cell>
        </row>
        <row r="42">
          <cell r="P42" t="str">
            <v>R - AA0400 - A.4.A.1.6) Prestazioni servizi farmaceutica convenzionata</v>
          </cell>
        </row>
        <row r="43">
          <cell r="P43" t="str">
            <v>R - AA0410 - A.4.A.1.7) Prestazioni termali</v>
          </cell>
        </row>
        <row r="44">
          <cell r="P44" t="str">
            <v>R - AA0420 - A.4.A.1.8) Prestazioni trasporto ambulanze ed elisoccorso</v>
          </cell>
        </row>
        <row r="45">
          <cell r="P45" t="str">
            <v xml:space="preserve">R - AA0430 - A.4.A.1.9) Altre prestazioni sanitarie e socio-sanitarie a rilevanza sanitaria </v>
          </cell>
        </row>
        <row r="46">
          <cell r="P46" t="str">
            <v xml:space="preserve"> - AA0440 - A.4.A.2)   Ricavi per prestaz. sanitarie e sociosanitarie a rilevanza sanitaria erogate ad altri soggetti pubblici </v>
          </cell>
        </row>
        <row r="47">
          <cell r="P47" t="str">
            <v xml:space="preserve"> - AA0450 - A.4.A.3)   Ricavi per prestaz. sanitarie e sociosanitarie a rilevanza sanitaria erogate a soggetti pubblici Extraregione</v>
          </cell>
        </row>
        <row r="48">
          <cell r="P48" t="str">
            <v>S - AA0460 - A.4.A.3.1) Prestazioni di ricovero</v>
          </cell>
        </row>
        <row r="49">
          <cell r="P49" t="str">
            <v>S - AA0470 - A.4.A.3.2) Prestazioni ambulatoriali</v>
          </cell>
        </row>
        <row r="50">
          <cell r="P50" t="str">
            <v>SS - AA0480 - A.4.A.3.3) Prestazioni di psichiatria non soggetta a compensazione (resid. e semiresid.)</v>
          </cell>
        </row>
        <row r="51">
          <cell r="P51" t="str">
            <v>S - AA0490 - A.4.A.3.4) Prestazioni di File F</v>
          </cell>
        </row>
        <row r="52">
          <cell r="P52" t="str">
            <v>S - AA0500 - A.4.A.3.5) Prestazioni servizi MMG, PLS, Contin. assistenziale Extraregione</v>
          </cell>
        </row>
        <row r="53">
          <cell r="P53" t="str">
            <v>S - AA0510 - A.4.A.3.6) Prestazioni servizi farmaceutica convenzionata Extraregione</v>
          </cell>
        </row>
        <row r="54">
          <cell r="P54" t="str">
            <v>S - AA0520 - A.4.A.3.7) Prestazioni termali Extraregione</v>
          </cell>
        </row>
        <row r="55">
          <cell r="P55" t="str">
            <v>S - AA0530 - A.4.A.3.8) Prestazioni trasporto ambulanze ed elisoccorso Extraregione</v>
          </cell>
        </row>
        <row r="56">
          <cell r="P56" t="str">
            <v>S - AA0540 - A.4.A.3.9) Altre prestazioni sanitarie e sociosanitarie a rilevanza sanitaria Extraregione</v>
          </cell>
        </row>
        <row r="57">
          <cell r="P57" t="str">
            <v>S - AA0550 - A.4.A.3.10) Ricavi per cessione di emocomponenti e cellule staminali Extraregione</v>
          </cell>
        </row>
        <row r="58">
          <cell r="P58" t="str">
            <v>S - AA0560 - A.4.A.3.11) Ricavi per differenziale tariffe TUC</v>
          </cell>
        </row>
        <row r="59">
          <cell r="P59" t="str">
            <v>SS - AA0570 - A.4.A.3.12) Altre prestazioni sanitarie e sociosanitarie a rilevanza sanitaria non soggette a compensazione Extraregione</v>
          </cell>
        </row>
        <row r="60">
          <cell r="P60" t="str">
            <v>SS - AA0580 - A.4.A.3.12.A) Prestazioni di assistenza riabilitativa non soggette a compensazione Extraregione</v>
          </cell>
        </row>
        <row r="61">
          <cell r="P61" t="str">
            <v>SS - AA0590 - A.4.A.3.12.B) Altre prestazioni sanitarie e socio-sanitarie a rilevanza sanitaria non soggette a compensazione Extraregione</v>
          </cell>
        </row>
        <row r="62">
          <cell r="P62" t="str">
            <v xml:space="preserve"> - AA0600 - A.4.A.3.13) Altre prestazioni sanitarie a rilevanza sanitaria - Mobilità attiva Internazionale</v>
          </cell>
        </row>
        <row r="63">
          <cell r="P63" t="str">
            <v>S - AA0610 - A.4.B)  Ricavi per prestazioni sanitarie e sociosanitarie a rilevanza sanitaria erogate da privati v/residenti Extraregione in compensazione (mobilità attiva)</v>
          </cell>
        </row>
        <row r="64">
          <cell r="P64" t="str">
            <v>S - AA0620 - A.4.B.1)  Prestazioni di ricovero da priv. Extraregione in compensazione (mobilità attiva)</v>
          </cell>
        </row>
        <row r="65">
          <cell r="P65" t="str">
            <v>S - AA0630 - A.4.B.2)  Prestazioni ambulatoriali da priv. Extraregione in compensazione  (mobilità attiva)</v>
          </cell>
        </row>
        <row r="66">
          <cell r="P66" t="str">
            <v>S - AA0640 - A.4.B.3)  Prestazioni di File F da priv. Extraregione in compensazione (mobilità attiva)</v>
          </cell>
        </row>
        <row r="67">
          <cell r="P67" t="str">
            <v>S - AA0650 - A.4.B.4)  Altre prestazioni sanitarie e sociosanitarie a rilevanza sanitaria erogate da privati v/residenti Extraregione in compensazione (mobilità attiva)</v>
          </cell>
        </row>
        <row r="68">
          <cell r="P68" t="str">
            <v xml:space="preserve"> - AA0660 - A.4.C)  Ricavi per prestazioni sanitarie e sociosanitarie a rilevanza sanitaria erogate a privati </v>
          </cell>
        </row>
        <row r="69">
          <cell r="P69" t="str">
            <v xml:space="preserve"> - AA0670 - A.4.D)  Ricavi per prestazioni sanitarie erogate in regime di intramoenia</v>
          </cell>
        </row>
        <row r="70">
          <cell r="P70" t="str">
            <v xml:space="preserve"> - AA0680 - A.4.D.1)  Ricavi per prestazioni sanitarie intramoenia - Area ospedaliera</v>
          </cell>
        </row>
        <row r="71">
          <cell r="P71" t="str">
            <v xml:space="preserve"> - AA0690 - A.4.D.2)  Ricavi per prestazioni sanitarie intramoenia - Area specialistica</v>
          </cell>
        </row>
        <row r="72">
          <cell r="P72" t="str">
            <v xml:space="preserve"> - AA0700 - A.4.D.3)  Ricavi per prestazioni sanitarie intramoenia - Area sanità pubblica</v>
          </cell>
        </row>
        <row r="73">
          <cell r="P73" t="str">
            <v xml:space="preserve"> - AA0710 - A.4.D.4)  Ricavi per prestazioni sanitarie intramoenia - Consulenze (ex art. 55 c.1 lett. c), d) ed ex art. 57-58)</v>
          </cell>
        </row>
        <row r="74">
          <cell r="P74" t="str">
            <v>R - AA0720 - A.4.D.5)  Ricavi per prestazioni sanitarie intramoenia - Consulenze (ex art. 55 c.1 lett. c), d) ed ex art. 57-58) (Aziende sanitarie pubbliche della Regione)</v>
          </cell>
        </row>
        <row r="75">
          <cell r="P75" t="str">
            <v xml:space="preserve"> - AA0730 - A.4.D.6)  Ricavi per prestazioni sanitarie intramoenia - Altro</v>
          </cell>
        </row>
        <row r="76">
          <cell r="P76" t="str">
            <v>R - AA0740 - A.4.D.7)  Ricavi per prestazioni sanitarie intramoenia - Altro (Aziende sanitarie pubbliche della Regione)</v>
          </cell>
        </row>
        <row r="77">
          <cell r="P77" t="str">
            <v xml:space="preserve"> - AA0750 - A.5) Concorsi, recuperi e rimborsi</v>
          </cell>
        </row>
        <row r="78">
          <cell r="P78" t="str">
            <v xml:space="preserve"> - AA0760 - A.5.A) Rimborsi assicurativi</v>
          </cell>
        </row>
        <row r="79">
          <cell r="P79" t="str">
            <v xml:space="preserve"> - AA0770 - A.5.B) Concorsi, recuperi e rimborsi da Regione</v>
          </cell>
        </row>
        <row r="80">
          <cell r="P80" t="str">
            <v xml:space="preserve"> - AA0780 - A.5.B.1) Rimborso degli oneri stipendiali del personale dell'azienda in posizione di comando presso la Regione</v>
          </cell>
        </row>
        <row r="81">
          <cell r="P81" t="str">
            <v xml:space="preserve"> - AA0790 - A.5.B.2) Altri concorsi, recuperi e rimborsi da parte della Regione</v>
          </cell>
        </row>
        <row r="82">
          <cell r="P82" t="str">
            <v>R - AA0800 - A.5.C) Concorsi, recuperi e rimborsi da Aziende sanitarie pubbliche della Regione</v>
          </cell>
        </row>
        <row r="83">
          <cell r="P83" t="str">
            <v>R - AA0810 - A.5.C.1) Rimborso degli oneri stipendiali del personale dipendente dell'azienda in posizione di comando presso Aziende sanitarie pubbliche della Regione</v>
          </cell>
        </row>
        <row r="84">
          <cell r="P84" t="str">
            <v>R - AA0820 - A.5.C.2) Rimborsi per acquisto beni da parte di Aziende sanitarie pubbliche della Regione</v>
          </cell>
        </row>
        <row r="85">
          <cell r="P85" t="str">
            <v>R - AA0830 - A.5.C.3) Altri concorsi, recuperi e rimborsi da parte di Aziende sanitarie pubbliche della Regione</v>
          </cell>
        </row>
        <row r="86">
          <cell r="P86" t="str">
            <v xml:space="preserve"> - AA0840 - A.5.D) Concorsi, recuperi e rimborsi da altri soggetti pubblici</v>
          </cell>
        </row>
        <row r="87">
          <cell r="P87" t="str">
            <v xml:space="preserve"> - AA0850 - A.5.D.1) Rimborso degli oneri stipendiali del personale dipendente dell'azienda in posizione di comando presso altri soggetti pubblici</v>
          </cell>
        </row>
        <row r="88">
          <cell r="P88" t="str">
            <v xml:space="preserve"> - AA0860 - A.5.D.2) Rimborsi per acquisto beni da parte di altri soggetti pubblici</v>
          </cell>
        </row>
        <row r="89">
          <cell r="P89" t="str">
            <v xml:space="preserve"> - AA0870 - A.5.D.3) Altri concorsi, recuperi e rimborsi da parte di altri soggetti pubblici</v>
          </cell>
        </row>
        <row r="90">
          <cell r="P90" t="str">
            <v xml:space="preserve"> - AA0880 - A.5.E) Concorsi, recuperi e rimborsi da privati</v>
          </cell>
        </row>
        <row r="91">
          <cell r="P91" t="str">
            <v xml:space="preserve"> - AA0890 - A.5.E.1) Rimborso da aziende farmaceutiche per Pay back</v>
          </cell>
        </row>
        <row r="92">
          <cell r="P92" t="str">
            <v xml:space="preserve"> - AA0900 - A.5.E.1.1) Pay-back per il superamento del tetto della spesa farmaceutica territoriale</v>
          </cell>
        </row>
        <row r="93">
          <cell r="P93" t="str">
            <v xml:space="preserve"> - AA0910 - A.5.E.1.2) Pay-back per superamento del tetto della spesa farmaceutica ospedaliera</v>
          </cell>
        </row>
        <row r="94">
          <cell r="P94" t="str">
            <v xml:space="preserve"> - AA0920 - A.5.E.1.3) Ulteriore Pay-back</v>
          </cell>
        </row>
        <row r="95">
          <cell r="P95" t="str">
            <v xml:space="preserve"> - AA0930 - A.5.E.2) Altri concorsi, recuperi e rimborsi da privati</v>
          </cell>
        </row>
        <row r="96">
          <cell r="P96" t="str">
            <v xml:space="preserve"> - AA0940 - A.6)  Compartecipazione alla spesa per prestazioni sanitarie (Ticket)</v>
          </cell>
        </row>
        <row r="97">
          <cell r="P97" t="str">
            <v xml:space="preserve"> - AA0950 - A.6.A)  Compartecipazione alla spesa per prestazioni sanitarie - Ticket sulle prestazioni di specialistica ambulatoriale</v>
          </cell>
        </row>
        <row r="98">
          <cell r="P98" t="str">
            <v xml:space="preserve"> - AA0960 - A.6.B)  Compartecipazione alla spesa per prestazioni sanitarie - Ticket sul pronto soccorso</v>
          </cell>
        </row>
        <row r="99">
          <cell r="P99" t="str">
            <v xml:space="preserve"> - AA0970 - A.6.C)  Compartecipazione alla spesa per prestazioni sanitarie (Ticket) - Altro</v>
          </cell>
        </row>
        <row r="100">
          <cell r="P100" t="str">
            <v xml:space="preserve"> - AA0980 - A.7)  Quota contributi c/capitale imputata all'esercizio</v>
          </cell>
        </row>
        <row r="101">
          <cell r="P101" t="str">
            <v xml:space="preserve"> - AA0990 - A.7.A) Quota imputata all'esercizio dei finanziamenti per investimenti dallo Stato</v>
          </cell>
        </row>
        <row r="102">
          <cell r="P102" t="str">
            <v xml:space="preserve"> - AA1000 - A.7.B)  Quota imputata all'esercizio dei finanziamenti per investimenti da Regione </v>
          </cell>
        </row>
        <row r="103">
          <cell r="P103" t="str">
            <v xml:space="preserve"> - AA1010 - A.7.C)  Quota imputata all'esercizio dei finanziamenti per beni di prima dotazione</v>
          </cell>
        </row>
        <row r="104">
          <cell r="P104" t="str">
            <v xml:space="preserve"> - AA1020 - A.7.D) Quota imputata all'esercizio dei contributi in c/ esercizio FSR destinati ad investimenti</v>
          </cell>
        </row>
        <row r="105">
          <cell r="P105" t="str">
            <v xml:space="preserve"> - AA1030 - A.7.E) Quota imputata all'esercizio degli altri contributi in c/ esercizio destinati ad investimenti</v>
          </cell>
        </row>
        <row r="106">
          <cell r="P106" t="str">
            <v xml:space="preserve"> - AA1040 - A.7.F) Quota imputata all'esercizio di altre poste del patrimonio netto</v>
          </cell>
        </row>
        <row r="107">
          <cell r="P107" t="str">
            <v xml:space="preserve"> - AA1050 - A.8)  Incrementi delle immobilizzazioni per lavori interni</v>
          </cell>
        </row>
        <row r="108">
          <cell r="P108" t="str">
            <v xml:space="preserve"> - AA1060 - A.9) Altri ricavi e proventi</v>
          </cell>
        </row>
        <row r="109">
          <cell r="P109" t="str">
            <v xml:space="preserve"> - AA1070 - A.9.A) Ricavi per prestazioni non sanitarie</v>
          </cell>
        </row>
        <row r="110">
          <cell r="P110" t="str">
            <v xml:space="preserve"> - AA1080 - A.9.B) Fitti attivi ed altri proventi da attività immobiliari</v>
          </cell>
        </row>
        <row r="111">
          <cell r="P111" t="str">
            <v xml:space="preserve"> - AA1090 - A.9.C) Altri proventi diversi</v>
          </cell>
        </row>
        <row r="112">
          <cell r="P112" t="str">
            <v xml:space="preserve"> - AZ9999 - Totale valore della produzione (A)</v>
          </cell>
        </row>
        <row r="113">
          <cell r="P113" t="str">
            <v xml:space="preserve"> - BA0010 - B.1)  Acquisti di beni</v>
          </cell>
        </row>
        <row r="114">
          <cell r="P114" t="str">
            <v xml:space="preserve"> - BA0020 - B.1.A)  Acquisti di beni sanitari</v>
          </cell>
        </row>
        <row r="115">
          <cell r="P115" t="str">
            <v xml:space="preserve"> - BA0030 - B.1.A.1)  Prodotti farmaceutici ed emoderivati</v>
          </cell>
        </row>
        <row r="116">
          <cell r="P116" t="str">
            <v xml:space="preserve"> - BA0040 - B.1.A.1.1) Medicinali con AIC, ad eccezione di vaccini ed emoderivati di produzione regionale</v>
          </cell>
        </row>
        <row r="117">
          <cell r="P117" t="str">
            <v xml:space="preserve"> - BA0050 - B.1.A.1.2) Medicinali senza AIC</v>
          </cell>
        </row>
        <row r="118">
          <cell r="P118" t="str">
            <v xml:space="preserve"> - BA0060 - B.1.A.1.3) Emoderivati di produzione regionale</v>
          </cell>
        </row>
        <row r="119">
          <cell r="P119" t="str">
            <v xml:space="preserve"> - BA0070 - B.1.A.2)  Sangue ed emocomponenti</v>
          </cell>
        </row>
        <row r="120">
          <cell r="P120" t="str">
            <v>R - BA0080 - B.1.A.2.1) da pubblico (Aziende sanitarie pubbliche della Regione) – Mobilità intraregionale</v>
          </cell>
        </row>
        <row r="121">
          <cell r="P121" t="str">
            <v>S - BA0090 - B.1.A.2.2) da pubblico (Aziende sanitarie pubbliche extra Regione) – Mobilità extraregionale</v>
          </cell>
        </row>
        <row r="122">
          <cell r="P122" t="str">
            <v xml:space="preserve"> - BA0100 - B.1.A.2.3) da altri soggetti</v>
          </cell>
        </row>
        <row r="123">
          <cell r="P123" t="str">
            <v xml:space="preserve"> - BA0210 - B.1.A.3) Dispositivi medici</v>
          </cell>
        </row>
        <row r="124">
          <cell r="P124" t="str">
            <v xml:space="preserve"> - BA0220 - B.1.A.3.1)  Dispositivi medici </v>
          </cell>
        </row>
        <row r="125">
          <cell r="P125" t="str">
            <v xml:space="preserve"> - BA0230 - B.1.A.3.2)  Dispositivi medici impiantabili attivi</v>
          </cell>
        </row>
        <row r="126">
          <cell r="P126" t="str">
            <v xml:space="preserve"> - BA0240 - B.1.A.3.3)  Dispositivi medico diagnostici in vitro (IVD)</v>
          </cell>
        </row>
        <row r="127">
          <cell r="P127" t="str">
            <v xml:space="preserve"> - BA0250 - B.1.A.4)  Prodotti dietetici</v>
          </cell>
        </row>
        <row r="128">
          <cell r="P128" t="str">
            <v xml:space="preserve"> - BA0260 - B.1.A.5)  Materiali per la profilassi (vaccini)</v>
          </cell>
        </row>
        <row r="129">
          <cell r="P129" t="str">
            <v xml:space="preserve"> - BA0270 - B.1.A.6)  Prodotti chimici</v>
          </cell>
        </row>
        <row r="130">
          <cell r="P130" t="str">
            <v xml:space="preserve"> - BA0280 - B.1.A.7)  Materiali e prodotti per uso veterinario</v>
          </cell>
        </row>
        <row r="131">
          <cell r="P131" t="str">
            <v xml:space="preserve"> - BA0290 - B.1.A.8)  Altri beni e prodotti sanitari</v>
          </cell>
        </row>
        <row r="132">
          <cell r="P132" t="str">
            <v xml:space="preserve"> - BA0300 - B.1.A.9)  Beni e prodotti sanitari da Aziende sanitarie pubbliche della Regione</v>
          </cell>
        </row>
        <row r="133">
          <cell r="P133" t="str">
            <v xml:space="preserve"> - BA0310 - B.1.B)  Acquisti di beni non sanitari</v>
          </cell>
        </row>
        <row r="134">
          <cell r="P134" t="str">
            <v xml:space="preserve"> - BA0320 - B.1.B.1)  Prodotti alimentari</v>
          </cell>
        </row>
        <row r="135">
          <cell r="P135" t="str">
            <v xml:space="preserve"> - BA0330 - B.1.B.2)  Materiali di guardaroba, di pulizia e di convivenza in genere</v>
          </cell>
        </row>
        <row r="136">
          <cell r="P136" t="str">
            <v>R - BA0340 - B.1.B.3)  Combustibili, carburanti e lubrificanti</v>
          </cell>
        </row>
        <row r="137">
          <cell r="P137" t="str">
            <v xml:space="preserve"> - BA0350 - B.1.B.4)  Supporti informatici e cancelleria</v>
          </cell>
        </row>
        <row r="138">
          <cell r="P138" t="str">
            <v xml:space="preserve"> - BA0360 - B.1.B.5)  Materiale per la manutenzione</v>
          </cell>
        </row>
        <row r="139">
          <cell r="P139" t="str">
            <v xml:space="preserve"> - BA0370 - B.1.B.6)  Altri beni e prodotti non sanitari</v>
          </cell>
        </row>
        <row r="140">
          <cell r="P140" t="str">
            <v xml:space="preserve"> - BA0380 - B.1.B.7)  Beni e prodotti non sanitari da Aziende sanitarie pubbliche della Regione</v>
          </cell>
        </row>
        <row r="141">
          <cell r="P141" t="str">
            <v xml:space="preserve"> - BA0390 - B.2)  Acquisti di servizi</v>
          </cell>
        </row>
        <row r="142">
          <cell r="P142" t="str">
            <v xml:space="preserve"> - BA0400 - B.2.A)   Acquisti servizi sanitari</v>
          </cell>
        </row>
        <row r="143">
          <cell r="P143" t="str">
            <v xml:space="preserve"> - BA0410 - B.2.A.1)   Acquisti servizi sanitari per medicina di base</v>
          </cell>
        </row>
        <row r="144">
          <cell r="P144" t="str">
            <v>R - BA0420 - B.2.A.1.1) - da convenzione</v>
          </cell>
        </row>
        <row r="145">
          <cell r="P145" t="str">
            <v xml:space="preserve"> - BA0430 - B.2.A.1.1.A) Costi per assistenza MMG</v>
          </cell>
        </row>
        <row r="146">
          <cell r="P146" t="str">
            <v xml:space="preserve"> - BA0440 - B.2.A.1.1.B) Costi per assistenza PLS</v>
          </cell>
        </row>
        <row r="147">
          <cell r="P147" t="str">
            <v xml:space="preserve"> - BA0450 - B.2.A.1.1.C) Costi per assistenza Continuità assistenziale</v>
          </cell>
        </row>
        <row r="148">
          <cell r="P148" t="str">
            <v xml:space="preserve"> - BA0460 - B.2.A.1.1.D) Altro (medicina dei servizi, psicologi, medici 118, ecc)</v>
          </cell>
        </row>
        <row r="149">
          <cell r="P149" t="str">
            <v xml:space="preserve"> - BA0470 - B.2.A.1.2) - da pubblico (Aziende sanitarie pubbliche della Regione) - Mobilità intraregionale</v>
          </cell>
        </row>
        <row r="150">
          <cell r="P150" t="str">
            <v xml:space="preserve"> - BA0480 - B.2.A.1.3) - da pubblico (Aziende sanitarie pubbliche Extraregione) - Mobilità extraregionale</v>
          </cell>
        </row>
        <row r="151">
          <cell r="P151" t="str">
            <v xml:space="preserve"> - BA0490 - B.2.A.2)   Acquisti servizi sanitari per farmaceutica</v>
          </cell>
        </row>
        <row r="152">
          <cell r="P152" t="str">
            <v xml:space="preserve"> - BA0500 - B.2.A.2.1) - da convenzione</v>
          </cell>
        </row>
        <row r="153">
          <cell r="P153" t="str">
            <v>R - BA0510 - B.2.A.2.2) - da pubblico (Aziende sanitarie pubbliche della Regione)- Mobilità intraregionale</v>
          </cell>
        </row>
        <row r="154">
          <cell r="P154" t="str">
            <v>S - BA0520 - B.2.A.2.3) - da pubblico (Extraregione)</v>
          </cell>
        </row>
        <row r="155">
          <cell r="P155" t="str">
            <v xml:space="preserve"> - BA0530 - B.2.A.3)   Acquisti servizi sanitari per assistenza specialistica ambulatoriale</v>
          </cell>
        </row>
        <row r="156">
          <cell r="P156" t="str">
            <v xml:space="preserve"> - BA0540 - B.2.A.3.1) - da pubblico (Aziende sanitarie pubbliche della Regione)</v>
          </cell>
        </row>
        <row r="157">
          <cell r="P157" t="str">
            <v>R - BA0550 - B.2.A.3.2) - da pubblico (altri soggetti pubbl. della Regione)</v>
          </cell>
        </row>
        <row r="158">
          <cell r="P158" t="str">
            <v>S - BA0560 - B.2.A.3.3) - da pubblico (Extraregione)</v>
          </cell>
        </row>
        <row r="159">
          <cell r="P159" t="str">
            <v xml:space="preserve"> - BA0570 - B.2.A.3.4) - da privato - Medici SUMAI</v>
          </cell>
        </row>
        <row r="160">
          <cell r="P160" t="str">
            <v>R - BA0580 - B.2.A.3.5) - da privato</v>
          </cell>
        </row>
        <row r="161">
          <cell r="P161" t="str">
            <v xml:space="preserve"> - BA0590 - B.2.A.3.5.A) Servizi sanitari per assistenza specialistica da IRCCS privati e Policlinici privati</v>
          </cell>
        </row>
        <row r="162">
          <cell r="P162" t="str">
            <v>S - BA0600 - B.2.A.3.5.B) Servizi sanitari per assistenza specialistica da Ospedali Classificati privati</v>
          </cell>
        </row>
        <row r="163">
          <cell r="P163" t="str">
            <v xml:space="preserve"> - BA0610 - B.2.A.3.5.C) Servizi sanitari per assistenza specialistica da Case di Cura private</v>
          </cell>
        </row>
        <row r="164">
          <cell r="P164" t="str">
            <v xml:space="preserve"> - BA0620 - B.2.A.3.5.D) Servizi sanitari per assistenza specialistica da altri privati</v>
          </cell>
        </row>
        <row r="165">
          <cell r="P165" t="str">
            <v xml:space="preserve"> - BA0630 - B.2.A.3.6) - da privato per cittadini non residenti - Extraregione (mobilità attiva in compensazione)</v>
          </cell>
        </row>
        <row r="166">
          <cell r="P166" t="str">
            <v xml:space="preserve"> - BA0640 - B.2.A.4)   Acquisti servizi sanitari per assistenza riabilitativa</v>
          </cell>
        </row>
        <row r="167">
          <cell r="P167" t="str">
            <v xml:space="preserve"> - BA0650 - B.2.A.4.1) - da pubblico (Aziende sanitarie pubbliche della Regione)</v>
          </cell>
        </row>
        <row r="168">
          <cell r="P168" t="str">
            <v xml:space="preserve"> - BA0660 - B.2.A.4.2) - da pubblico (altri soggetti pubbl. della Regione)</v>
          </cell>
        </row>
        <row r="169">
          <cell r="P169" t="str">
            <v xml:space="preserve"> - BA0670 - B.2.A.4.3) - da pubblico (Extraregione) non soggetti a compensazione</v>
          </cell>
        </row>
        <row r="170">
          <cell r="P170" t="str">
            <v xml:space="preserve"> - BA0680 - B.2.A.4.4) - da privato (intraregionale)</v>
          </cell>
        </row>
        <row r="171">
          <cell r="P171" t="str">
            <v>R - BA0690 - B.2.A.4.5) - da privato (extraregionale)</v>
          </cell>
        </row>
        <row r="172">
          <cell r="P172" t="str">
            <v xml:space="preserve"> - BA0700 - B.2.A.5)   Acquisti servizi sanitari per assistenza integrativa</v>
          </cell>
        </row>
        <row r="173">
          <cell r="P173" t="str">
            <v>SS - BA0710 - B.2.A.5.1) - da pubblico (Aziende sanitarie pubbliche della Regione)</v>
          </cell>
        </row>
        <row r="174">
          <cell r="P174" t="str">
            <v xml:space="preserve"> - BA0720 - B.2.A.5.2) - da pubblico (altri soggetti pubbl. della Regione)</v>
          </cell>
        </row>
        <row r="175">
          <cell r="P175" t="str">
            <v xml:space="preserve"> - BA0730 - B.2.A.5.3) - da pubblico (Extraregione)</v>
          </cell>
        </row>
        <row r="176">
          <cell r="P176" t="str">
            <v xml:space="preserve"> - BA0740 - B.2.A.5.4) - da privato</v>
          </cell>
        </row>
        <row r="177">
          <cell r="P177" t="str">
            <v>R - BA0750 - B.2.A.6)   Acquisti servizi sanitari per assistenza protesica</v>
          </cell>
        </row>
        <row r="178">
          <cell r="P178" t="str">
            <v xml:space="preserve"> - BA0760 - B.2.A.6.1) - da pubblico (Aziende sanitarie pubbliche della Regione)</v>
          </cell>
        </row>
        <row r="179">
          <cell r="P179" t="str">
            <v>S - BA0770 - B.2.A.6.2) - da pubblico (altri soggetti pubbl. della Regione)</v>
          </cell>
        </row>
        <row r="180">
          <cell r="P180" t="str">
            <v xml:space="preserve"> - BA0780 - B.2.A.6.3) - da pubblico (Extraregione)</v>
          </cell>
        </row>
        <row r="181">
          <cell r="P181" t="str">
            <v xml:space="preserve"> - BA0790 - B.2.A.6.4) - da privato</v>
          </cell>
        </row>
        <row r="182">
          <cell r="P182" t="str">
            <v>R - BA0800 - B.2.A.7)   Acquisti servizi sanitari per assistenza ospedaliera</v>
          </cell>
        </row>
        <row r="183">
          <cell r="P183" t="str">
            <v xml:space="preserve"> - BA0810 - B.2.A.7.1) - da pubblico (Aziende sanitarie pubbliche della Regione)</v>
          </cell>
        </row>
        <row r="184">
          <cell r="P184" t="str">
            <v>S - BA0820 - B.2.A.7.2) - da pubblico (altri soggetti pubbl. della Regione)</v>
          </cell>
        </row>
        <row r="185">
          <cell r="P185" t="str">
            <v xml:space="preserve"> - BA0830 - B.2.A.7.3) - da pubblico (Extraregione)</v>
          </cell>
        </row>
        <row r="186">
          <cell r="P186" t="str">
            <v xml:space="preserve"> - BA0840 - B.2.A.7.4) - da privato</v>
          </cell>
        </row>
        <row r="187">
          <cell r="P187" t="str">
            <v>R - BA0850 - B.2.A.7.4.A) Servizi sanitari per assistenza ospedaliera da IRCCS privati e Policlinici privati</v>
          </cell>
        </row>
        <row r="188">
          <cell r="P188" t="str">
            <v xml:space="preserve"> - BA0860 - B.2.A.7.4.B) Servizi sanitari per assistenza ospedaliera da Ospedali Classificati privati</v>
          </cell>
        </row>
        <row r="189">
          <cell r="P189" t="str">
            <v>S - BA0870 - B.2.A.7.4.C) Servizi sanitari per assistenza ospedaliera da Case di Cura private</v>
          </cell>
        </row>
        <row r="190">
          <cell r="P190" t="str">
            <v xml:space="preserve"> - BA0880 - B.2.A.7.4.D) Servizi sanitari per assistenza ospedaliera da altri privati</v>
          </cell>
        </row>
        <row r="191">
          <cell r="P191" t="str">
            <v xml:space="preserve"> - BA0890 - B.2.A.7.5) - da privato per cittadini non residenti - Extraregione (mobilità attiva in compensazione)</v>
          </cell>
        </row>
        <row r="192">
          <cell r="P192" t="str">
            <v xml:space="preserve"> - BA0900 - B.2.A.8)   Acquisto prestazioni di psichiatria residenziale e semiresidenziale</v>
          </cell>
        </row>
        <row r="193">
          <cell r="P193" t="str">
            <v xml:space="preserve"> - BA0910 - B.2.A.8.1) - da pubblico (Aziende sanitarie pubbliche della Regione)</v>
          </cell>
        </row>
        <row r="194">
          <cell r="P194" t="str">
            <v xml:space="preserve"> - BA0920 - B.2.A.8.2) - da pubblico (altri soggetti pubbl. della Regione)</v>
          </cell>
        </row>
        <row r="195">
          <cell r="P195" t="str">
            <v xml:space="preserve"> - BA0930 - B.2.A.8.3) - da pubblico (Extraregione) - non soggette a compensazione</v>
          </cell>
        </row>
        <row r="196">
          <cell r="P196" t="str">
            <v xml:space="preserve"> - BA0940 - B.2.A.8.4) - da privato (intraregionale)</v>
          </cell>
        </row>
        <row r="197">
          <cell r="P197" t="str">
            <v>R - BA0950 - B.2.A.8.5) - da privato (extraregionale)</v>
          </cell>
        </row>
        <row r="198">
          <cell r="P198" t="str">
            <v xml:space="preserve"> - BA0960 - B.2.A.9)   Acquisto prestazioni di distribuzione farmaci File F</v>
          </cell>
        </row>
        <row r="199">
          <cell r="P199" t="str">
            <v>SS - BA0970 - B.2.A.9.1) - da pubblico (Aziende sanitarie pubbliche della Regione) - Mobilità intraregionale</v>
          </cell>
        </row>
        <row r="200">
          <cell r="P200" t="str">
            <v xml:space="preserve"> - BA0980 - B.2.A.9.2) - da pubblico (altri soggetti pubbl. della Regione)</v>
          </cell>
        </row>
        <row r="201">
          <cell r="P201" t="str">
            <v xml:space="preserve"> - BA0990 - B.2.A.9.3) - da pubblico (Extraregione)</v>
          </cell>
        </row>
        <row r="202">
          <cell r="P202" t="str">
            <v xml:space="preserve"> - BA1000 - B.2.A.9.4) - da privato (intraregionale)</v>
          </cell>
        </row>
        <row r="203">
          <cell r="P203" t="str">
            <v>R - BA1010 - B.2.A.9.5) - da privato (extraregionale)</v>
          </cell>
        </row>
        <row r="204">
          <cell r="P204" t="str">
            <v xml:space="preserve"> - BA1020 - B.2.A.9.6) - da privato per cittadini non residenti - Extraregione (mobilità attiva in compensazione)</v>
          </cell>
        </row>
        <row r="205">
          <cell r="P205" t="str">
            <v>S - BA1030 - B.2.A.10)   Acquisto prestazioni termali in convenzione</v>
          </cell>
        </row>
        <row r="206">
          <cell r="P206" t="str">
            <v xml:space="preserve"> - BA1040 - B.2.A.10.1) - da pubblico (Aziende sanitarie pubbliche della Regione) - Mobilità intraregionale</v>
          </cell>
        </row>
        <row r="207">
          <cell r="P207" t="str">
            <v xml:space="preserve"> - BA1050 - B.2.A.10.2) - da pubblico (altri soggetti pubbl. della Regione)</v>
          </cell>
        </row>
        <row r="208">
          <cell r="P208" t="str">
            <v xml:space="preserve"> - BA1060 - B.2.A.10.3) - da pubblico (Extraregione)</v>
          </cell>
        </row>
        <row r="209">
          <cell r="P209" t="str">
            <v xml:space="preserve"> - BA1070 - B.2.A.10.4) - da privato</v>
          </cell>
        </row>
        <row r="210">
          <cell r="P210" t="str">
            <v>R - BA1080 - B.2.A.10.5) - da privato per cittadini non residenti - Extraregione (mobilità attiva in compensazione)</v>
          </cell>
        </row>
        <row r="211">
          <cell r="P211" t="str">
            <v xml:space="preserve"> - BA1090 - B.2.A.11)   Acquisto prestazioni di trasporto sanitario</v>
          </cell>
        </row>
        <row r="212">
          <cell r="P212" t="str">
            <v>S - BA1100 - B.2.A.11.1) - da pubblico (Aziende sanitarie pubbliche della Regione) - Mobilità intraregionale</v>
          </cell>
        </row>
        <row r="213">
          <cell r="P213" t="str">
            <v xml:space="preserve"> - BA1110 - B.2.A.11.2) - da pubblico (altri soggetti pubbl. della Regione)</v>
          </cell>
        </row>
        <row r="214">
          <cell r="P214" t="str">
            <v xml:space="preserve"> - BA1120 - B.2.A.11.3) - da pubblico (Extraregione)</v>
          </cell>
        </row>
        <row r="215">
          <cell r="P215" t="str">
            <v xml:space="preserve"> - BA1130 - B.2.A.11.4) - da privato</v>
          </cell>
        </row>
        <row r="216">
          <cell r="P216" t="str">
            <v>R - BA1140 - B.2.A.12)   Acquisto prestazioni Socio-Sanitarie a rilevanza sanitaria</v>
          </cell>
        </row>
        <row r="217">
          <cell r="P217" t="str">
            <v xml:space="preserve"> - BA1150 - B.2.A.12.1) - da pubblico (Aziende sanitarie pubbliche della Regione) - Mobilità intraregionale</v>
          </cell>
        </row>
        <row r="218">
          <cell r="P218" t="str">
            <v>S - BA1160 - B.2.A.12.2) - da pubblico (altri soggetti pubblici della Regione)</v>
          </cell>
        </row>
        <row r="219">
          <cell r="P219" t="str">
            <v xml:space="preserve"> - BA1170 - B.2.A.12.3) - da pubblico (Extraregione) non soggette a compensazione</v>
          </cell>
        </row>
        <row r="220">
          <cell r="P220" t="str">
            <v xml:space="preserve"> - BA1180 - B.2.A.12.4) - da privato (intraregionale)</v>
          </cell>
        </row>
        <row r="221">
          <cell r="P221" t="str">
            <v>R - BA1190 - B.2.A.12.5) - da privato (extraregionale)</v>
          </cell>
        </row>
        <row r="222">
          <cell r="P222" t="str">
            <v xml:space="preserve"> - BA1200 - B.2.A.13)  Compartecipazione al personale per att. libero-prof. (intramoenia)</v>
          </cell>
        </row>
        <row r="223">
          <cell r="P223" t="str">
            <v>SS - BA1210 - B.2.A.13.1)  Compartecipazione al personale per att. libero professionale intramoenia - Area ospedaliera</v>
          </cell>
        </row>
        <row r="224">
          <cell r="P224" t="str">
            <v xml:space="preserve"> - BA1220 - B.2.A.13.2)  Compartecipazione al personale per att. libero professionale intramoenia- Area specialistica</v>
          </cell>
        </row>
        <row r="225">
          <cell r="P225" t="str">
            <v xml:space="preserve"> - BA1230 - B.2.A.13.3)  Compartecipazione al personale per att. libero professionale intramoenia - Area sanità pubblica</v>
          </cell>
        </row>
        <row r="226">
          <cell r="P226" t="str">
            <v xml:space="preserve"> - BA1240 - B.2.A.13.4)  Compartecipazione al personale per att. libero professionale intramoenia - Consulenze (ex art. 55 c.1 lett. c), d) ed ex Art. 57-58)</v>
          </cell>
        </row>
        <row r="227">
          <cell r="P227" t="str">
            <v xml:space="preserve"> - BA1250 - B.2.A.13.5)  Compartecipazione al personale per att. libero professionale intramoenia - Consulenze (ex art. 55 c.1 lett. c), d) ed ex Art. 57-58) (Aziende sanitarie pubbliche della Regione)</v>
          </cell>
        </row>
        <row r="228">
          <cell r="P228" t="str">
            <v xml:space="preserve"> - BA1260 - B.2.A.13.6)  Compartecipazione al personale per att. libero professionale intramoenia - Altro</v>
          </cell>
        </row>
        <row r="229">
          <cell r="P229" t="str">
            <v xml:space="preserve"> - BA1270 - B.2.A.13.7)  Compartecipazione al personale per att. libero  professionale intramoenia - Altro (Aziende sanitarie pubbliche della Regione)</v>
          </cell>
        </row>
        <row r="230">
          <cell r="P230" t="str">
            <v xml:space="preserve"> - BA1280 - B.2.A.14)  Rimborsi, assegni e contributi sanitari</v>
          </cell>
        </row>
        <row r="231">
          <cell r="P231" t="str">
            <v>R - BA1290 - B.2.A.14.1)  Contributi ad associazioni di volontariato</v>
          </cell>
        </row>
        <row r="232">
          <cell r="P232" t="str">
            <v xml:space="preserve"> - BA1300 - B.2.A.14.2)  Rimborsi per cure all'estero</v>
          </cell>
        </row>
        <row r="233">
          <cell r="P233" t="str">
            <v>R - BA1310 - B.2.A.14.3)  Contributi a società partecipate e/o enti dipendenti della Regione</v>
          </cell>
        </row>
        <row r="234">
          <cell r="P234" t="str">
            <v xml:space="preserve"> - BA1320 - B.2.A.14.4)  Contributo Legge 210/92</v>
          </cell>
        </row>
        <row r="235">
          <cell r="P235" t="str">
            <v xml:space="preserve"> - BA1330 - B.2.A.14.5)  Altri rimborsi, assegni e contributi</v>
          </cell>
        </row>
        <row r="236">
          <cell r="P236" t="str">
            <v xml:space="preserve"> - BA1340 - B.2.A.14.6)  Rimborsi, assegni e contributi v/Aziende sanitarie pubbliche della Regione</v>
          </cell>
        </row>
        <row r="237">
          <cell r="P237" t="str">
            <v xml:space="preserve"> - BA1350 - B.2.A.15)  Consulenze, Collaborazioni,  Interinale e altre prestazioni di lavoro sanitarie e sociosanitarie</v>
          </cell>
        </row>
        <row r="238">
          <cell r="P238" t="str">
            <v xml:space="preserve"> - BA1360 - B.2.A.15.1) Consulenze sanitarie e sociosan. da Aziende sanitarie pubbliche della Regione</v>
          </cell>
        </row>
        <row r="239">
          <cell r="P239" t="str">
            <v xml:space="preserve"> - BA1370 - B.2.A.15.2) Consulenze sanitarie e sociosanit. da terzi - Altri soggetti pubblici</v>
          </cell>
        </row>
        <row r="240">
          <cell r="P240" t="str">
            <v>R - BA1380 - B.2.A.15.3) Consulenze, Collaborazioni,  Interinale e altre prestazioni di lavoro sanitarie e socios. da privato</v>
          </cell>
        </row>
        <row r="241">
          <cell r="P241" t="str">
            <v xml:space="preserve"> - BA1390 - B.2.A.15.3.A) Consulenze sanitarie da privato - articolo 55, comma 2, CCNL 8 giugno 2000</v>
          </cell>
        </row>
        <row r="242">
          <cell r="P242" t="str">
            <v>R - BA1400 - B.2.A.15.3.B) Altre consulenze sanitarie e sociosanitarie da privato</v>
          </cell>
        </row>
        <row r="243">
          <cell r="P243" t="str">
            <v xml:space="preserve"> - BA1410 - B.2.A.15.3.C) Collaborazioni coordinate e continuative sanitarie e socios. da privato</v>
          </cell>
        </row>
        <row r="244">
          <cell r="P244" t="str">
            <v xml:space="preserve"> - BA1420 - B.2.A.15.3.D) Indennità a personale universitario - area sanitaria </v>
          </cell>
        </row>
        <row r="245">
          <cell r="P245" t="str">
            <v xml:space="preserve"> - BA1430 - B.2.A.15.3.E) Lavoro interinale - area sanitaria </v>
          </cell>
        </row>
        <row r="246">
          <cell r="P246" t="str">
            <v xml:space="preserve"> - BA1440 - B.2.A.15.3.F) Altre collaborazioni e prestazioni di lavoro - area sanitaria </v>
          </cell>
        </row>
        <row r="247">
          <cell r="P247" t="str">
            <v xml:space="preserve"> - BA1450 - B.2.A.15.4) Rimborso oneri stipendiali del personale sanitario in comando</v>
          </cell>
        </row>
        <row r="248">
          <cell r="P248" t="str">
            <v xml:space="preserve"> - BA1460 - B.2.A.15.4.A) Rimborso oneri stipendiali personale sanitario in comando da Aziende sanitarie pubbliche della Regione</v>
          </cell>
        </row>
        <row r="249">
          <cell r="P249" t="str">
            <v xml:space="preserve"> - BA1470 - B.2.A.15.4.B) Rimborso oneri stipendiali personale sanitario in comando da Regioni, soggetti pubblici e da Università</v>
          </cell>
        </row>
        <row r="250">
          <cell r="P250" t="str">
            <v xml:space="preserve"> - BA1480 - B.2.A.15.4.C) Rimborso oneri stipendiali personale sanitario in comando da aziende di altre Regioni (Extraregione)</v>
          </cell>
        </row>
        <row r="251">
          <cell r="P251" t="str">
            <v xml:space="preserve"> - BA1490 - B.2.A.16) Altri servizi sanitari e sociosanitari a rilevanza sanitaria</v>
          </cell>
        </row>
        <row r="252">
          <cell r="P252" t="str">
            <v>R - BA1500 - B.2.A.16.1)  Altri servizi sanitari e sociosanitari a rilevanza sanitaria da pubblico - Aziende sanitarie pubbliche della Regione</v>
          </cell>
        </row>
        <row r="253">
          <cell r="P253" t="str">
            <v xml:space="preserve"> - BA1510 - B.2.A.16.2)  Altri servizi sanitari e sociosanitari  a rilevanza sanitaria da pubblico - Altri soggetti pubblici della Regione</v>
          </cell>
        </row>
        <row r="254">
          <cell r="P254" t="str">
            <v>SS - BA1520 - B.2.A.16.3) Altri servizi sanitari e sociosanitari a rilevanza sanitaria da pubblico (Extraregione)</v>
          </cell>
        </row>
        <row r="255">
          <cell r="P255" t="str">
            <v xml:space="preserve"> - BA1530 - B.2.A.16.4)  Altri servizi sanitari da privato</v>
          </cell>
        </row>
        <row r="256">
          <cell r="P256" t="str">
            <v>R - BA1540 - B.2.A.16.5)  Costi per servizi sanitari - Mobilità internazionale passiva</v>
          </cell>
        </row>
        <row r="257">
          <cell r="P257" t="str">
            <v xml:space="preserve"> - BA1550 - B.2.A.17) Costi per differenziale tariffe TUC</v>
          </cell>
        </row>
        <row r="258">
          <cell r="P258" t="str">
            <v xml:space="preserve"> - BA1560 - B.2.B) Acquisti di servizi non sanitari</v>
          </cell>
        </row>
        <row r="259">
          <cell r="P259" t="str">
            <v xml:space="preserve"> - BA1570 - B.2.B.1) Servizi non sanitari </v>
          </cell>
        </row>
        <row r="260">
          <cell r="P260" t="str">
            <v xml:space="preserve"> - BA1580 - B.2.B.1.1)   Lavanderia</v>
          </cell>
        </row>
        <row r="261">
          <cell r="P261" t="str">
            <v>S - BA1590 - B.2.B.1.2)   Pulizia</v>
          </cell>
        </row>
        <row r="262">
          <cell r="P262" t="str">
            <v xml:space="preserve"> - BA1600 - B.2.B.1.3)   Mensa</v>
          </cell>
        </row>
        <row r="263">
          <cell r="P263" t="str">
            <v xml:space="preserve"> - BA1610 - B.2.B.1.4)   Riscaldamento</v>
          </cell>
        </row>
        <row r="264">
          <cell r="P264" t="str">
            <v xml:space="preserve"> - BA1620 - B.2.B.1.5)   Servizi di assistenza informatica</v>
          </cell>
        </row>
        <row r="265">
          <cell r="P265" t="str">
            <v xml:space="preserve"> - BA1630 - B.2.B.1.6)   Servizi trasporti (non sanitari)</v>
          </cell>
        </row>
        <row r="266">
          <cell r="P266" t="str">
            <v xml:space="preserve"> - BA1640 - B.2.B.1.7)   Smaltimento rifiuti</v>
          </cell>
        </row>
        <row r="267">
          <cell r="P267" t="str">
            <v xml:space="preserve"> - BA1650 - B.2.B.1.8)   Utenze telefoniche</v>
          </cell>
        </row>
        <row r="268">
          <cell r="P268" t="str">
            <v xml:space="preserve"> - BA1660 - B.2.B.1.9)   Utenze elettricità</v>
          </cell>
        </row>
        <row r="269">
          <cell r="P269" t="str">
            <v xml:space="preserve"> - BA1670 - B.2.B.1.10)   Altre utenze</v>
          </cell>
        </row>
        <row r="270">
          <cell r="P270" t="str">
            <v xml:space="preserve"> - BA1680 - B.2.B.1.11)  Premi di assicurazione</v>
          </cell>
        </row>
        <row r="271">
          <cell r="P271" t="str">
            <v xml:space="preserve"> - BA1690 - B.2.B.1.11.A)  Premi di assicurazione - R.C. Professionale </v>
          </cell>
        </row>
        <row r="272">
          <cell r="P272" t="str">
            <v xml:space="preserve"> - BA1700 - B.2.B.1.11.B)  Premi di assicurazione - Altri premi assicurativi</v>
          </cell>
        </row>
        <row r="273">
          <cell r="P273" t="str">
            <v xml:space="preserve"> - BA1710 - B.2.B.1.12) Altri servizi non sanitari</v>
          </cell>
        </row>
        <row r="274">
          <cell r="P274" t="str">
            <v xml:space="preserve"> - BA1720 - B.2.B.1.12.A) Altri servizi non sanitari da pubblico (Aziende sanitarie pubbliche della Regione)</v>
          </cell>
        </row>
        <row r="275">
          <cell r="P275" t="str">
            <v xml:space="preserve"> - BA1730 - B.2.B.1.12.B) Altri servizi non sanitari da altri soggetti pubblici</v>
          </cell>
        </row>
        <row r="276">
          <cell r="P276" t="str">
            <v xml:space="preserve"> - BA1740 - B.2.B.1.12.C) Altri servizi non sanitari da privato</v>
          </cell>
        </row>
        <row r="277">
          <cell r="P277" t="str">
            <v xml:space="preserve"> - BA1750 - B.2.B.2)  Consulenze, Collaborazioni, Interinale e altre prestazioni di lavoro non sanitarie</v>
          </cell>
        </row>
        <row r="278">
          <cell r="P278" t="str">
            <v>R - BA1760 - B.2.B.2.1) Consulenze non sanitarie da Aziende sanitarie pubbliche della Regione</v>
          </cell>
        </row>
        <row r="279">
          <cell r="P279" t="str">
            <v xml:space="preserve"> - BA1770 - B.2.B.2.2) Consulenze non sanitarie da Terzi - Altri soggetti pubblici</v>
          </cell>
        </row>
        <row r="280">
          <cell r="P280" t="str">
            <v xml:space="preserve"> - BA1780 - B.2.B.2.3) Consulenze, Collaborazioni, Interinale e altre prestazioni di lavoro non sanitarie da privato</v>
          </cell>
        </row>
        <row r="281">
          <cell r="P281" t="str">
            <v xml:space="preserve"> - BA1790 - B.2.B.2.3.A) Consulenze non sanitarie da privato</v>
          </cell>
        </row>
        <row r="282">
          <cell r="P282" t="str">
            <v>R - BA1800 - B.2.B.2.3.B) Collaborazioni coordinate e continuative non sanitarie da privato</v>
          </cell>
        </row>
        <row r="283">
          <cell r="P283" t="str">
            <v xml:space="preserve"> - BA1810 - B.2.B.2.3.C) Indennità a personale universitario - area non sanitaria </v>
          </cell>
        </row>
        <row r="284">
          <cell r="P284" t="str">
            <v xml:space="preserve"> - BA1820 - B.2.B.2.3.D) Lavoro interinale - area non sanitaria </v>
          </cell>
        </row>
        <row r="285">
          <cell r="P285" t="str">
            <v xml:space="preserve"> - BA1830 - B.2.B.2.3.E) Altre collaborazioni e prestazioni di lavoro - area non sanitaria </v>
          </cell>
        </row>
        <row r="286">
          <cell r="P286" t="str">
            <v xml:space="preserve"> - BA1840 - B.2.B.2.4) Rimborso oneri stipendiali del personale non sanitario in comando</v>
          </cell>
        </row>
        <row r="287">
          <cell r="P287" t="str">
            <v xml:space="preserve"> - BA1850 - B.2.B.2.4.A) Rimborso oneri stipendiali personale non sanitario in comando da Aziende sanitarie pubbliche della Regione</v>
          </cell>
        </row>
        <row r="288">
          <cell r="P288" t="str">
            <v xml:space="preserve"> - BA1860 - B.2.B.2.4.B) Rimborso oneri stipendiali personale non sanitario in comando da Regione, soggetti pubblici e da Università</v>
          </cell>
        </row>
        <row r="289">
          <cell r="P289" t="str">
            <v xml:space="preserve"> - BA1870 - B.2.B.2.4.C) Rimborso oneri stipendiali personale non sanitario in comando da aziende di altre Regioni (Extraregione)</v>
          </cell>
        </row>
        <row r="290">
          <cell r="P290" t="str">
            <v xml:space="preserve"> - BA1880 - B.2.B.3) Formazione (esternalizzata e non)</v>
          </cell>
        </row>
        <row r="291">
          <cell r="P291" t="str">
            <v>R - BA1890 - B.2.B.3.1) Formazione (esternalizzata e non) da pubblico</v>
          </cell>
        </row>
        <row r="292">
          <cell r="P292" t="str">
            <v xml:space="preserve"> - BA1900 - B.2.B.3.2) Formazione (esternalizzata e non) da privato</v>
          </cell>
        </row>
        <row r="293">
          <cell r="P293" t="str">
            <v>SS - BA1910 - B.3)  Manutenzione e riparazione (ordinaria esternalizzata)</v>
          </cell>
        </row>
        <row r="294">
          <cell r="P294" t="str">
            <v xml:space="preserve"> - BA1920 - B.3.A)  Manutenzione e riparazione ai fabbricati e loro pertinenze</v>
          </cell>
        </row>
        <row r="295">
          <cell r="P295" t="str">
            <v xml:space="preserve"> - BA1930 - B.3.B)  Manutenzione e riparazione agli impianti e macchinari</v>
          </cell>
        </row>
        <row r="296">
          <cell r="P296" t="str">
            <v xml:space="preserve"> - BA1940 - B.3.C)  Manutenzione e riparazione alle attrezzature sanitarie e scientifiche</v>
          </cell>
        </row>
        <row r="297">
          <cell r="P297" t="str">
            <v xml:space="preserve"> - BA1950 - B.3.D)  Manutenzione e riparazione ai mobili e arredi</v>
          </cell>
        </row>
        <row r="298">
          <cell r="P298" t="str">
            <v xml:space="preserve"> - BA1960 - B.3.E)  Manutenzione e riparazione agli automezzi</v>
          </cell>
        </row>
        <row r="299">
          <cell r="P299" t="str">
            <v xml:space="preserve"> - BA1970 - B.3.F)  Altre manutenzioni e riparazioni</v>
          </cell>
        </row>
        <row r="300">
          <cell r="P300" t="str">
            <v xml:space="preserve"> - BA1980 - B.3.G)  Manutenzioni e riparazioni da Aziende sanitarie pubbliche della Regione</v>
          </cell>
        </row>
        <row r="301">
          <cell r="P301" t="str">
            <v xml:space="preserve"> - BA1990 - B.4)   Godimento di beni di terzi</v>
          </cell>
        </row>
        <row r="302">
          <cell r="P302" t="str">
            <v xml:space="preserve"> - BA2000 - B.4.A)  Fitti passivi</v>
          </cell>
        </row>
        <row r="303">
          <cell r="P303" t="str">
            <v xml:space="preserve"> - BA2010 - B.4.B)  Canoni di noleggio</v>
          </cell>
        </row>
        <row r="304">
          <cell r="P304" t="str">
            <v>R - BA2020 - B.4.B.1) Canoni di noleggio - area sanitaria</v>
          </cell>
        </row>
        <row r="305">
          <cell r="P305" t="str">
            <v xml:space="preserve"> - BA2030 - B.4.B.2) Canoni di noleggio - area non sanitaria</v>
          </cell>
        </row>
        <row r="306">
          <cell r="P306" t="str">
            <v xml:space="preserve"> - BA2040 - B.4.C)  Canoni di leasing</v>
          </cell>
        </row>
        <row r="307">
          <cell r="P307" t="str">
            <v xml:space="preserve"> - BA2050 - B.4.C.1) Canoni di leasing - area sanitaria</v>
          </cell>
        </row>
        <row r="308">
          <cell r="P308" t="str">
            <v xml:space="preserve"> - BA2060 - B.4.C.2) Canoni di leasing - area non sanitaria</v>
          </cell>
        </row>
        <row r="309">
          <cell r="P309" t="str">
            <v xml:space="preserve"> - BA2070 - B.4.D)  Locazioni e noleggi da Aziende sanitarie pubbliche della Regione</v>
          </cell>
        </row>
        <row r="310">
          <cell r="P310" t="str">
            <v xml:space="preserve"> - BA2080 - Totale Costo del personale</v>
          </cell>
        </row>
        <row r="311">
          <cell r="P311" t="str">
            <v xml:space="preserve"> - BA2090 - B.5)   Personale del ruolo sanitario</v>
          </cell>
        </row>
        <row r="312">
          <cell r="P312" t="str">
            <v xml:space="preserve"> - BA2100 - B.5.A) Costo del personale dirigente ruolo sanitario</v>
          </cell>
        </row>
        <row r="313">
          <cell r="P313" t="str">
            <v>R - BA2110 - B.5.A.1) Costo del personale dirigente medico</v>
          </cell>
        </row>
        <row r="314">
          <cell r="P314" t="str">
            <v xml:space="preserve"> - BA2120 - B.5.A.1.1) Costo del personale dirigente medico - tempo indeterminato</v>
          </cell>
        </row>
        <row r="315">
          <cell r="P315" t="str">
            <v xml:space="preserve"> - BA2130 - B.5.A.1.2) Costo del personale dirigente medico - tempo determinato</v>
          </cell>
        </row>
        <row r="316">
          <cell r="P316" t="str">
            <v xml:space="preserve"> - BA2140 - B.5.A.1.3) Costo del personale dirigente medico - altro</v>
          </cell>
        </row>
        <row r="317">
          <cell r="P317" t="str">
            <v xml:space="preserve"> - BA2150 - B.5.A.2) Costo del personale dirigente non medico</v>
          </cell>
        </row>
        <row r="318">
          <cell r="P318" t="str">
            <v xml:space="preserve"> - BA2160 - B.5.A.2.1) Costo del personale dirigente non medico - tempo indeterminato</v>
          </cell>
        </row>
        <row r="319">
          <cell r="P319" t="str">
            <v xml:space="preserve"> - BA2170 - B.5.A.2.2) Costo del personale dirigente non medico - tempo determinato</v>
          </cell>
        </row>
        <row r="320">
          <cell r="P320" t="str">
            <v xml:space="preserve"> - BA2180 - B.5.A.2.3) Costo del personale dirigente non medico - altro</v>
          </cell>
        </row>
        <row r="321">
          <cell r="P321" t="str">
            <v xml:space="preserve"> - BA2190 - B.5.B) Costo del personale comparto ruolo sanitario</v>
          </cell>
        </row>
        <row r="322">
          <cell r="P322" t="str">
            <v xml:space="preserve"> - BA2200 - B.5.B.1) Costo del personale comparto ruolo sanitario - tempo indeterminato</v>
          </cell>
        </row>
        <row r="323">
          <cell r="P323" t="str">
            <v xml:space="preserve"> - BA2210 - B.5.B.2) Costo del personale comparto ruolo sanitario - tempo determinato</v>
          </cell>
        </row>
        <row r="324">
          <cell r="P324" t="str">
            <v xml:space="preserve"> - BA2220 - B.5.B.3) Costo del personale comparto ruolo sanitario - altro</v>
          </cell>
        </row>
        <row r="325">
          <cell r="P325" t="str">
            <v xml:space="preserve"> - BA2230 - B.6)   Personale del ruolo professionale</v>
          </cell>
        </row>
        <row r="326">
          <cell r="P326" t="str">
            <v xml:space="preserve"> - BA2240 - B.6.A) Costo del personale dirigente ruolo professionale</v>
          </cell>
        </row>
        <row r="327">
          <cell r="P327" t="str">
            <v xml:space="preserve"> - BA2250 - B.6.A.1) Costo del personale dirigente ruolo professionale - tempo indeterminato</v>
          </cell>
        </row>
        <row r="328">
          <cell r="P328" t="str">
            <v xml:space="preserve"> - BA2260 - B.6.A.2) Costo del personale dirigente ruolo professionale - tempo determinato</v>
          </cell>
        </row>
        <row r="329">
          <cell r="P329" t="str">
            <v xml:space="preserve"> - BA2270 - B.6.A.3) Costo del personale dirigente ruolo professionale - altro</v>
          </cell>
        </row>
        <row r="330">
          <cell r="P330" t="str">
            <v xml:space="preserve"> - BA2280 - B.6.B) Costo del personale comparto ruolo professionale</v>
          </cell>
        </row>
        <row r="331">
          <cell r="P331" t="str">
            <v xml:space="preserve"> - BA2290 - B.6.B.1) Costo del personale comparto ruolo professionale - tempo indeterminato</v>
          </cell>
        </row>
        <row r="332">
          <cell r="P332" t="str">
            <v xml:space="preserve"> - BA2300 - B.6.B.2) Costo del personale comparto ruolo professionale - tempo determinato</v>
          </cell>
        </row>
        <row r="333">
          <cell r="P333" t="str">
            <v xml:space="preserve"> - BA2310 - B.6.B.3) Costo del personale comparto ruolo professionale - altro</v>
          </cell>
        </row>
        <row r="334">
          <cell r="P334" t="str">
            <v xml:space="preserve"> - BA2320 - B.7)   Personale del ruolo tecnico</v>
          </cell>
        </row>
        <row r="335">
          <cell r="P335" t="str">
            <v xml:space="preserve"> - BA2330 - B.7.A) Costo del personale dirigente ruolo tecnico</v>
          </cell>
        </row>
        <row r="336">
          <cell r="P336" t="str">
            <v xml:space="preserve"> - BA2340 - B.7.A.1) Costo del personale dirigente ruolo tecnico - tempo indeterminato</v>
          </cell>
        </row>
        <row r="337">
          <cell r="P337" t="str">
            <v xml:space="preserve"> - BA2350 - B.7.A.2) Costo del personale dirigente ruolo tecnico - tempo determinato</v>
          </cell>
        </row>
        <row r="338">
          <cell r="P338" t="str">
            <v xml:space="preserve"> - BA2360 - B.7.A.3) Costo del personale dirigente ruolo tecnico - altro</v>
          </cell>
        </row>
        <row r="339">
          <cell r="P339" t="str">
            <v xml:space="preserve"> - BA2370 - B.7.B) Costo del personale comparto ruolo tecnico</v>
          </cell>
        </row>
        <row r="340">
          <cell r="P340" t="str">
            <v xml:space="preserve"> - BA2380 - B.7.B.1) Costo del personale comparto ruolo tecnico - tempo indeterminato</v>
          </cell>
        </row>
        <row r="341">
          <cell r="P341" t="str">
            <v xml:space="preserve"> - BA2390 - B.7.B.2) Costo del personale comparto ruolo tecnico - tempo determinato</v>
          </cell>
        </row>
        <row r="342">
          <cell r="P342" t="str">
            <v xml:space="preserve"> - BA2400 - B.7.B.3) Costo del personale comparto ruolo tecnico - altro</v>
          </cell>
        </row>
        <row r="343">
          <cell r="P343" t="str">
            <v xml:space="preserve"> - BA2410 - B.8)   Personale del ruolo amministrativo</v>
          </cell>
        </row>
        <row r="344">
          <cell r="P344" t="str">
            <v xml:space="preserve"> - BA2420 - B.8.A) Costo del personale dirigente ruolo amministrativo</v>
          </cell>
        </row>
        <row r="345">
          <cell r="P345" t="str">
            <v xml:space="preserve"> - BA2430 - B.8.A.1) Costo del personale dirigente ruolo amministrativo - tempo indeterminato</v>
          </cell>
        </row>
        <row r="346">
          <cell r="P346" t="str">
            <v xml:space="preserve"> - BA2440 - B.8.A.2) Costo del personale dirigente ruolo amministrativo - tempo determinato</v>
          </cell>
        </row>
        <row r="347">
          <cell r="P347" t="str">
            <v xml:space="preserve"> - BA2450 - B.8.A.3) Costo del personale dirigente ruolo amministrativo - altro</v>
          </cell>
        </row>
        <row r="348">
          <cell r="P348" t="str">
            <v xml:space="preserve"> - BA2460 - B.8.B) Costo del personale comparto ruolo amministrativo</v>
          </cell>
        </row>
        <row r="349">
          <cell r="P349" t="str">
            <v xml:space="preserve"> - BA2470 - B.8.B.1) Costo del personale comparto ruolo amministrativo - tempo indeterminato</v>
          </cell>
        </row>
        <row r="350">
          <cell r="P350" t="str">
            <v xml:space="preserve"> - BA2480 - B.8.B.2) Costo del personale comparto ruolo amministrativo - tempo determinato</v>
          </cell>
        </row>
        <row r="351">
          <cell r="P351" t="str">
            <v xml:space="preserve"> - BA2490 - B.8.B.3) Costo del personale comparto ruolo amministrativo - altro</v>
          </cell>
        </row>
        <row r="352">
          <cell r="P352" t="str">
            <v xml:space="preserve"> - BA2500 - B.9)   Oneri diversi di gestione</v>
          </cell>
        </row>
        <row r="353">
          <cell r="P353" t="str">
            <v xml:space="preserve"> - BA2510 - B.9.A)  Imposte e tasse (escluso IRAP e IRES)</v>
          </cell>
        </row>
        <row r="354">
          <cell r="P354" t="str">
            <v xml:space="preserve"> - BA2520 - B.9.B)  Perdite su crediti</v>
          </cell>
        </row>
        <row r="355">
          <cell r="P355" t="str">
            <v xml:space="preserve"> - BA2530 - B.9.C) Altri oneri diversi di gestione</v>
          </cell>
        </row>
        <row r="356">
          <cell r="P356" t="str">
            <v xml:space="preserve"> - BA2540 - B.9.C.1)  Indennità, rimborso spese e oneri sociali per gli Organi Direttivi e Collegio Sindacale</v>
          </cell>
        </row>
        <row r="357">
          <cell r="P357" t="str">
            <v xml:space="preserve"> - BA2550 - B.9.C.2)  Altri oneri diversi di gestione</v>
          </cell>
        </row>
        <row r="358">
          <cell r="P358" t="str">
            <v xml:space="preserve"> - BA2560 - Totale Ammortamenti</v>
          </cell>
        </row>
        <row r="359">
          <cell r="P359" t="str">
            <v xml:space="preserve"> - BA2570 - B.10) Ammortamenti delle immobilizzazioni immateriali</v>
          </cell>
        </row>
        <row r="360">
          <cell r="P360" t="str">
            <v xml:space="preserve"> - BA2580 - B.11) Ammortamenti delle immobilizzazioni materiali</v>
          </cell>
        </row>
        <row r="361">
          <cell r="P361" t="str">
            <v xml:space="preserve"> - BA2590 - B.12) Ammortamento dei fabbricati</v>
          </cell>
        </row>
        <row r="362">
          <cell r="P362" t="str">
            <v xml:space="preserve"> - BA2600 - B.12.A) Ammortamenti fabbricati non strumentali (disponibili)</v>
          </cell>
        </row>
        <row r="363">
          <cell r="P363" t="str">
            <v xml:space="preserve"> - BA2610 - B.12.B) Ammortamenti fabbricati strumentali (indisponibili)</v>
          </cell>
        </row>
        <row r="364">
          <cell r="P364" t="str">
            <v xml:space="preserve"> - BA2620 - B.13) Ammortamenti delle altre immobilizzazioni materiali</v>
          </cell>
        </row>
        <row r="365">
          <cell r="P365" t="str">
            <v xml:space="preserve"> - BA2630 - B.14) Svalutazione delle immobilizzazioni e dei crediti</v>
          </cell>
        </row>
        <row r="366">
          <cell r="P366" t="str">
            <v xml:space="preserve"> - BA2640 - B.14.A) Svalutazione delle immobilizzazioni immateriali e materiali</v>
          </cell>
        </row>
        <row r="367">
          <cell r="P367" t="str">
            <v xml:space="preserve"> - BA2650 - B.14.B) Svalutazione dei crediti</v>
          </cell>
        </row>
        <row r="368">
          <cell r="P368" t="str">
            <v xml:space="preserve"> - BA2660 - B.15) Variazione delle rimanenze</v>
          </cell>
        </row>
        <row r="369">
          <cell r="P369" t="str">
            <v xml:space="preserve"> - BA2670 - B.15.A) Variazione rimanenze sanitarie</v>
          </cell>
        </row>
        <row r="370">
          <cell r="P370" t="str">
            <v xml:space="preserve"> - BA2680 - B.15.B) Variazione rimanenze non sanitarie</v>
          </cell>
        </row>
        <row r="371">
          <cell r="P371" t="str">
            <v xml:space="preserve"> - BA2690 - B.16) Accantonamenti dell’esercizio</v>
          </cell>
        </row>
        <row r="372">
          <cell r="P372" t="str">
            <v xml:space="preserve"> - BA2700 - B.16.A) Accantonamenti per rischi</v>
          </cell>
        </row>
        <row r="373">
          <cell r="P373" t="str">
            <v xml:space="preserve"> - BA2710 - B.16.A.1)  Accantonamenti per cause civili ed oneri processuali</v>
          </cell>
        </row>
        <row r="374">
          <cell r="P374" t="str">
            <v xml:space="preserve"> - BA2720 - B.16.A.2)  Accantonamenti per contenzioso personale dipendente</v>
          </cell>
        </row>
        <row r="375">
          <cell r="P375" t="str">
            <v xml:space="preserve"> - BA2730 - B.16.A.3)  Accantonamenti per rischi connessi all'acquisto di prestazioni sanitarie da privato</v>
          </cell>
        </row>
        <row r="376">
          <cell r="P376" t="str">
            <v xml:space="preserve"> - BA2740 - B.16.A.4)  Accantonamenti per copertura diretta dei rischi (autoassicurazione)</v>
          </cell>
        </row>
        <row r="377">
          <cell r="P377" t="str">
            <v xml:space="preserve"> - BA2750 - B.16.A.5)  Altri accantonamenti per rischi</v>
          </cell>
        </row>
        <row r="378">
          <cell r="P378" t="str">
            <v xml:space="preserve"> - BA2760 - B.16.B) Accantonamenti per premio di operosità (SUMAI)</v>
          </cell>
        </row>
        <row r="379">
          <cell r="P379" t="str">
            <v xml:space="preserve"> - BA2770 - B.16.C) Accantonamenti per quote inutilizzate di contributi vincolati</v>
          </cell>
        </row>
        <row r="380">
          <cell r="P380" t="str">
            <v xml:space="preserve"> - BA2780 - B.16.C.1)  Accantonamenti per quote inutilizzate contributi da Regione e Prov. Aut. per quota F.S. vincolato</v>
          </cell>
        </row>
        <row r="381">
          <cell r="P381" t="str">
            <v xml:space="preserve"> - BA2790 - B.16.C.2)  Accantonamenti per quote inutilizzate contributi da soggetti pubblici (extra fondo) vincolati</v>
          </cell>
        </row>
        <row r="382">
          <cell r="P382" t="str">
            <v xml:space="preserve"> - BA2800 - B.16.C.3)  Accantonamenti per quote inutilizzate contributi da soggetti pubblici per ricerca</v>
          </cell>
        </row>
        <row r="383">
          <cell r="P383" t="str">
            <v xml:space="preserve"> - BA2810 - B.16.C.4)  Accantonamenti per quote inutilizzate contributi vincolati da privati</v>
          </cell>
        </row>
        <row r="384">
          <cell r="P384" t="str">
            <v xml:space="preserve"> - BA2820 - B.16.D) Altri accantonamenti</v>
          </cell>
        </row>
        <row r="385">
          <cell r="P385" t="str">
            <v xml:space="preserve"> - BA2830 - B.16.D.1)  Accantonamenti per interessi di mora</v>
          </cell>
        </row>
        <row r="386">
          <cell r="P386" t="str">
            <v xml:space="preserve"> - BA2840 - B.16.D.2)  Acc. Rinnovi convenzioni MMG/PLS/MCA</v>
          </cell>
        </row>
        <row r="387">
          <cell r="P387" t="str">
            <v xml:space="preserve"> - BA2850 - B.16.D.3)  Acc. Rinnovi convenzioni Medici Sumai</v>
          </cell>
        </row>
        <row r="388">
          <cell r="P388" t="str">
            <v xml:space="preserve"> - BA2860 - B.16.D.4)  Acc. Rinnovi contratt.: dirigenza medica</v>
          </cell>
        </row>
        <row r="389">
          <cell r="P389" t="str">
            <v xml:space="preserve"> - BA2870 - B.16.D.5)  Acc. Rinnovi contratt.: dirigenza non medica</v>
          </cell>
        </row>
        <row r="390">
          <cell r="P390" t="str">
            <v xml:space="preserve"> - BA2880 - B.16.D.6)  Acc. Rinnovi contratt.: comparto</v>
          </cell>
        </row>
        <row r="391">
          <cell r="P391" t="str">
            <v xml:space="preserve"> - BA2890 - B.16.D.7) Altri accantonamenti</v>
          </cell>
        </row>
        <row r="392">
          <cell r="P392" t="str">
            <v xml:space="preserve"> - BZ9999 - Totale costi della produzione (B)</v>
          </cell>
        </row>
        <row r="393">
          <cell r="P393" t="str">
            <v xml:space="preserve"> - CA0010 - C.1) Interessi attivi</v>
          </cell>
        </row>
        <row r="394">
          <cell r="P394" t="str">
            <v xml:space="preserve"> - CA0020 - C.1.A) Interessi attivi su c/tesoreria unica</v>
          </cell>
        </row>
        <row r="395">
          <cell r="P395" t="str">
            <v xml:space="preserve"> - CA0030 - C.1.B) Interessi attivi su c/c postali e bancari</v>
          </cell>
        </row>
        <row r="396">
          <cell r="P396" t="str">
            <v xml:space="preserve"> - CA0040 - C.1.C) Altri interessi attivi</v>
          </cell>
        </row>
        <row r="397">
          <cell r="P397" t="str">
            <v xml:space="preserve"> - CA0050 - C.2) Altri proventi</v>
          </cell>
        </row>
        <row r="398">
          <cell r="P398" t="str">
            <v xml:space="preserve"> - CA0060 - C.2.A) Proventi da partecipazioni</v>
          </cell>
        </row>
        <row r="399">
          <cell r="P399" t="str">
            <v xml:space="preserve"> - CA0070 - C.2.B) Proventi finanziari da crediti iscritti nelle immobilizzazioni</v>
          </cell>
        </row>
        <row r="400">
          <cell r="P400" t="str">
            <v xml:space="preserve"> - CA0080 - C.2.C) Proventi finanziari da titoli iscritti nelle immobilizzazioni</v>
          </cell>
        </row>
        <row r="401">
          <cell r="P401" t="str">
            <v xml:space="preserve"> - CA0090 - C.2.D) Altri proventi finanziari diversi dai precedenti</v>
          </cell>
        </row>
        <row r="402">
          <cell r="P402" t="str">
            <v xml:space="preserve"> - CA0100 - C.2.E) Utili su cambi</v>
          </cell>
        </row>
        <row r="403">
          <cell r="P403" t="str">
            <v xml:space="preserve"> - CA0110 - C.3)  Interessi passivi</v>
          </cell>
        </row>
        <row r="404">
          <cell r="P404" t="str">
            <v xml:space="preserve"> - CA0120 - C.3.A) Interessi passivi su anticipazioni di cassa</v>
          </cell>
        </row>
        <row r="405">
          <cell r="P405" t="str">
            <v xml:space="preserve"> - CA0130 - C.3.B) Interessi passivi su mutui</v>
          </cell>
        </row>
        <row r="406">
          <cell r="P406" t="str">
            <v xml:space="preserve"> - CA0140 - C.3.C) Altri interessi passivi</v>
          </cell>
        </row>
        <row r="407">
          <cell r="P407" t="str">
            <v xml:space="preserve"> - CA0150 - C.4) Altri oneri</v>
          </cell>
        </row>
        <row r="408">
          <cell r="P408" t="str">
            <v xml:space="preserve"> - CA0160 - C.4.A) Altri oneri finanziari</v>
          </cell>
        </row>
        <row r="409">
          <cell r="P409" t="str">
            <v xml:space="preserve"> - CA0170 - C.4.B) Perdite su cambi</v>
          </cell>
        </row>
        <row r="410">
          <cell r="P410" t="str">
            <v xml:space="preserve"> - CZ9999 - Totale proventi e oneri finanziari (C)</v>
          </cell>
        </row>
        <row r="411">
          <cell r="P411" t="str">
            <v xml:space="preserve"> - DA0010 - D.1)  Rivalutazioni</v>
          </cell>
        </row>
        <row r="412">
          <cell r="P412" t="str">
            <v xml:space="preserve"> - DA0020 - D.2)  Svalutazioni</v>
          </cell>
        </row>
        <row r="413">
          <cell r="P413" t="str">
            <v xml:space="preserve"> - DZ9999 - Totale rettifiche di valore di attività finanziarie (D)</v>
          </cell>
        </row>
        <row r="414">
          <cell r="P414" t="str">
            <v xml:space="preserve"> - EA0010 - E.1) Proventi straordinari</v>
          </cell>
        </row>
        <row r="415">
          <cell r="P415" t="str">
            <v xml:space="preserve"> - EA0020 - E.1.A) Plusvalenze</v>
          </cell>
        </row>
        <row r="416">
          <cell r="P416" t="str">
            <v xml:space="preserve"> - EA0030 - E.1.B) Altri proventi straordinari</v>
          </cell>
        </row>
        <row r="417">
          <cell r="P417" t="str">
            <v xml:space="preserve"> - EA0040 - E.1.B.1) Proventi da donazioni e liberalità diverse</v>
          </cell>
        </row>
        <row r="418">
          <cell r="P418" t="str">
            <v xml:space="preserve"> - EA0050 - E.1.B.2) Sopravvenienze attive</v>
          </cell>
        </row>
        <row r="419">
          <cell r="P419" t="str">
            <v xml:space="preserve"> - EA0060 - E.1.B.2.1) Sopravvenienze attive v/Aziende sanitarie pubbliche della Regione </v>
          </cell>
        </row>
        <row r="420">
          <cell r="P420" t="str">
            <v xml:space="preserve"> - EA0070 - E.1.B.2.2) Sopravvenienze attive v/terzi</v>
          </cell>
        </row>
        <row r="421">
          <cell r="P421" t="str">
            <v xml:space="preserve"> - EA0080 - E.1.B.2.2.A) Sopravvenienze attive v/terzi relative alla mobilità extraregionale</v>
          </cell>
        </row>
        <row r="422">
          <cell r="P422" t="str">
            <v xml:space="preserve"> - EA0090 - E.1.B.2.2.B) Sopravvenienze attive v/terzi relative al personale</v>
          </cell>
        </row>
        <row r="423">
          <cell r="P423" t="str">
            <v>R - EA0100 - E.1.B.2.2.C) Sopravvenienze attive v/terzi relative alle convenzioni con medici di base</v>
          </cell>
        </row>
        <row r="424">
          <cell r="P424" t="str">
            <v xml:space="preserve"> - EA0110 - E.1.B.2.2.D) Sopravvenienze attive v/terzi relative alle convenzioni per la specialistica</v>
          </cell>
        </row>
        <row r="425">
          <cell r="P425" t="str">
            <v>S - EA0120 - E.1.B.2.2.E) Sopravvenienze attive v/terzi relative all'acquisto prestaz. sanitarie da operatori accreditati</v>
          </cell>
        </row>
        <row r="426">
          <cell r="P426" t="str">
            <v xml:space="preserve"> - EA0130 - E.1.B.2.2.F) Sopravvenienze attive v/terzi relative all'acquisto di beni e servizi</v>
          </cell>
        </row>
        <row r="427">
          <cell r="P427" t="str">
            <v xml:space="preserve"> - EA0140 - E.1.B.2.2.G) Altre sopravvenienze attive v/terzi</v>
          </cell>
        </row>
        <row r="428">
          <cell r="P428" t="str">
            <v xml:space="preserve"> - EA0150 - E.1.B.3) Insussistenze attive </v>
          </cell>
        </row>
        <row r="429">
          <cell r="P429" t="str">
            <v xml:space="preserve"> - EA0160 - E.1.B.3.1) Insussistenze attive v/Aziende sanitarie pubbliche della Regione</v>
          </cell>
        </row>
        <row r="430">
          <cell r="P430" t="str">
            <v xml:space="preserve"> - EA0170 - E.1.B.3.2) Insussistenze attive v/terzi</v>
          </cell>
        </row>
        <row r="431">
          <cell r="P431" t="str">
            <v xml:space="preserve"> - EA0180 - E.1.B.3.2.A) Insussistenze attive v/terzi relative alla mobilità extraregionale</v>
          </cell>
        </row>
        <row r="432">
          <cell r="P432" t="str">
            <v xml:space="preserve"> - EA0190 - E.1.B.3.2.B) Insussistenze attive v/terzi relative al personale</v>
          </cell>
        </row>
        <row r="433">
          <cell r="P433" t="str">
            <v>R - EA0200 - E.1.B.3.2.C) Insussistenze attive v/terzi relative alle convenzioni con medici di base</v>
          </cell>
        </row>
        <row r="434">
          <cell r="P434" t="str">
            <v xml:space="preserve"> - EA0210 - E.1.B.3.2.D) Insussistenze attive v/terzi relative alle convenzioni per la specialistica</v>
          </cell>
        </row>
        <row r="435">
          <cell r="P435" t="str">
            <v>S - EA0220 - E.1.B.3.2.E) Insussistenze attive v/terzi relative all'acquisto prestaz. sanitarie da operatori accreditati</v>
          </cell>
        </row>
        <row r="436">
          <cell r="P436" t="str">
            <v xml:space="preserve"> - EA0230 - E.1.B.3.2.F) Insussistenze attive v/terzi relative all'acquisto di beni e servizi</v>
          </cell>
        </row>
        <row r="437">
          <cell r="P437" t="str">
            <v xml:space="preserve"> - EA0240 - E.1.B.3.2.G) Altre insussistenze attive v/terzi</v>
          </cell>
        </row>
        <row r="438">
          <cell r="P438" t="str">
            <v xml:space="preserve"> - EA0250 - E.1.B.4) Altri proventi straordinari</v>
          </cell>
        </row>
        <row r="439">
          <cell r="P439" t="str">
            <v xml:space="preserve"> - EA0260 - E.2) Oneri straordinari</v>
          </cell>
        </row>
        <row r="440">
          <cell r="P440" t="str">
            <v xml:space="preserve"> - EA0270 - E.2.A) Minusvalenze</v>
          </cell>
        </row>
        <row r="441">
          <cell r="P441" t="str">
            <v xml:space="preserve"> - EA0280 - E.2.B) Altri oneri straordinari</v>
          </cell>
        </row>
        <row r="442">
          <cell r="P442" t="str">
            <v xml:space="preserve"> - EA0290 - E.2.B.1) Oneri tributari da esercizi precedenti</v>
          </cell>
        </row>
        <row r="443">
          <cell r="P443" t="str">
            <v xml:space="preserve"> - EA0300 - E.2.B.2) Oneri da cause civili ed oneri processuali</v>
          </cell>
        </row>
        <row r="444">
          <cell r="P444" t="str">
            <v xml:space="preserve"> - EA0310 - E.2.B.3) Sopravvenienze passive</v>
          </cell>
        </row>
        <row r="445">
          <cell r="P445" t="str">
            <v xml:space="preserve"> - EA0320 - E.2.B.3.1) Sopravvenienze passive v/Aziende sanitarie pubbliche della Regione</v>
          </cell>
        </row>
        <row r="446">
          <cell r="P446" t="str">
            <v xml:space="preserve"> - EA0330 - E.2.B.3.1.A) Sopravvenienze passive v/Aziende sanitarie pubbliche relative alla mobilità intraregionale</v>
          </cell>
        </row>
        <row r="447">
          <cell r="P447" t="str">
            <v xml:space="preserve"> - EA0340 - E.2.B.3.1.B) Altre sopravvenienze passive v/Aziende sanitarie pubbliche della Regione</v>
          </cell>
        </row>
        <row r="448">
          <cell r="P448" t="str">
            <v xml:space="preserve"> - EA0350 - E.2.B.3.2) Sopravvenienze passive v/terzi</v>
          </cell>
        </row>
        <row r="449">
          <cell r="P449" t="str">
            <v>R - EA0360 - E.2.B.3.2.A) Sopravvenienze passive v/terzi relative alla mobilità extraregionale</v>
          </cell>
        </row>
        <row r="450">
          <cell r="P450" t="str">
            <v>R - EA0370 - E.2.B.3.2.B) Sopravvenienze passive v/terzi relative al personale</v>
          </cell>
        </row>
        <row r="451">
          <cell r="P451" t="str">
            <v>R - EA0380 - E.2.B.3.2.B.1) Soprav. passive v/terzi relative al personale - dirigenza medica</v>
          </cell>
        </row>
        <row r="452">
          <cell r="P452" t="str">
            <v xml:space="preserve"> - EA0390 - E.2.B.3.2.B.2) Soprav. passive v/terzi relative al personale - dirigenza non medica</v>
          </cell>
        </row>
        <row r="453">
          <cell r="P453" t="str">
            <v>S - EA0400 - E.2.B.3.2.B.3) Soprav. passive v/terzi relative al personale - comparto</v>
          </cell>
        </row>
        <row r="454">
          <cell r="P454" t="str">
            <v xml:space="preserve"> - EA0410 - E.2.B.3.2.C) Sopravvenienze passive v/terzi relative alle convenzioni con medici di base</v>
          </cell>
        </row>
        <row r="455">
          <cell r="P455" t="str">
            <v xml:space="preserve"> - EA0420 - E.2.B.3.2.D) Sopravvenienze passive v/terzi relative alle convenzioni per la specialistica</v>
          </cell>
        </row>
        <row r="456">
          <cell r="P456" t="str">
            <v xml:space="preserve"> - EA0430 - E.2.B.3.2.E) Sopravvenienze passive v/terzi relative all'acquisto prestaz. sanitarie da operatori accreditati</v>
          </cell>
        </row>
        <row r="457">
          <cell r="P457" t="str">
            <v xml:space="preserve"> - EA0440 - E.2.B.3.2.F) Sopravvenienze passive v/terzi relative all'acquisto di beni e servizi</v>
          </cell>
        </row>
        <row r="458">
          <cell r="P458" t="str">
            <v xml:space="preserve"> - EA0450 - E.2.B.3.2.G) Altre sopravvenienze passive v/terzi</v>
          </cell>
        </row>
        <row r="459">
          <cell r="P459" t="str">
            <v xml:space="preserve"> - EA0460 - E.2.B.4) Insussistenze passive</v>
          </cell>
        </row>
        <row r="460">
          <cell r="P460" t="str">
            <v xml:space="preserve"> - EA0470 - E.2.B.4.1) Insussistenze passive v/Aziende sanitarie pubbliche della Regione</v>
          </cell>
        </row>
        <row r="461">
          <cell r="P461" t="str">
            <v xml:space="preserve"> - EA0480 - E.2.B.4.2) Insussistenze passive v/terzi</v>
          </cell>
        </row>
        <row r="462">
          <cell r="P462" t="str">
            <v xml:space="preserve"> - EA0490 - E.2.B.4.2.A) Insussistenze passive v/terzi relative alla mobilità extraregionale</v>
          </cell>
        </row>
        <row r="463">
          <cell r="P463" t="str">
            <v xml:space="preserve"> - EA0500 - E.2.B.4.2.B) Insussistenze passive v/terzi relative al personale</v>
          </cell>
        </row>
        <row r="464">
          <cell r="P464" t="str">
            <v>R - EA0510 - E.2.B.4.2.C) Insussistenze passive v/terzi relative alle convenzioni con medici di base</v>
          </cell>
        </row>
        <row r="465">
          <cell r="P465" t="str">
            <v xml:space="preserve"> - EA0520 - E.2.B.4.2.D) Insussistenze passive v/terzi relative alle convenzioni per la specialistica</v>
          </cell>
        </row>
        <row r="466">
          <cell r="P466" t="str">
            <v>S - EA0530 - E.2.B.4.2.E) Insussistenze passive v/terzi relative all'acquisto prestaz. sanitarie da operatori accreditati</v>
          </cell>
        </row>
        <row r="467">
          <cell r="P467" t="str">
            <v xml:space="preserve"> - EA0540 - E.2.B.4.2.F) Insussistenze passive v/terzi relative all'acquisto di beni e servizi</v>
          </cell>
        </row>
        <row r="468">
          <cell r="P468" t="str">
            <v xml:space="preserve"> - EA0550 - E.2.B.4.2.G) Altre insussistenze passive v/terzi</v>
          </cell>
        </row>
        <row r="469">
          <cell r="P469" t="str">
            <v xml:space="preserve"> - EA0560 - E.2.B.5) Altri oneri straordinari</v>
          </cell>
        </row>
        <row r="470">
          <cell r="P470" t="str">
            <v xml:space="preserve"> - EZ9999 - Totale proventi e oneri straordinari (E)</v>
          </cell>
        </row>
        <row r="471">
          <cell r="P471" t="str">
            <v xml:space="preserve"> - XA0000 - Risultato prima delle imposte (A - B +/- C +/- D +/- E)</v>
          </cell>
        </row>
        <row r="472">
          <cell r="P472" t="str">
            <v xml:space="preserve"> - YA0010 - Y.1) IRAP</v>
          </cell>
        </row>
        <row r="473">
          <cell r="P473" t="str">
            <v xml:space="preserve"> - YA0020 - Y.1.A) IRAP relativa a personale dipendente</v>
          </cell>
        </row>
        <row r="474">
          <cell r="P474" t="str">
            <v xml:space="preserve"> - YA0030 - Y.1.B) IRAP relativa a collaboratori e personale assimilato a lavoro dipendente</v>
          </cell>
        </row>
        <row r="475">
          <cell r="P475" t="str">
            <v xml:space="preserve"> - YA0040 - Y.1.C) IRAP relativa ad attività di libera professione (intramoenia)</v>
          </cell>
        </row>
        <row r="476">
          <cell r="P476" t="str">
            <v xml:space="preserve"> - YA0050 - Y.1.D) IRAP relativa ad attività commerciale</v>
          </cell>
        </row>
        <row r="477">
          <cell r="P477" t="str">
            <v xml:space="preserve"> - YA0060 - Y.2) IRES</v>
          </cell>
        </row>
        <row r="478">
          <cell r="P478" t="str">
            <v xml:space="preserve"> - YA0070 - Y.2.A) IRES su attività istituzionale</v>
          </cell>
        </row>
        <row r="479">
          <cell r="P479" t="str">
            <v xml:space="preserve"> - YA0080 - Y.2.B) IRES su attività commerciale</v>
          </cell>
        </row>
        <row r="480">
          <cell r="P480" t="str">
            <v xml:space="preserve"> - YA0090 - Y.3) Accantonamento a F.do Imposte (Accertamenti, condoni, ecc.)</v>
          </cell>
        </row>
        <row r="481">
          <cell r="P481" t="str">
            <v xml:space="preserve"> - YZ9999 - Totale imposte e tasse</v>
          </cell>
        </row>
        <row r="482">
          <cell r="P482" t="str">
            <v xml:space="preserve"> - ZZ9999 - RISULTATO DI ESERCIZIO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2">
          <cell r="D2" t="str">
            <v>000</v>
          </cell>
        </row>
      </sheetData>
      <sheetData sheetId="99">
        <row r="2">
          <cell r="D2" t="str">
            <v>000</v>
          </cell>
        </row>
      </sheetData>
      <sheetData sheetId="100">
        <row r="2">
          <cell r="C2" t="str">
            <v>01-01-contributi F.S.R. indistinto</v>
          </cell>
        </row>
      </sheetData>
      <sheetData sheetId="101">
        <row r="2">
          <cell r="C2" t="str">
            <v>01-01-contributi F.S.R. indistinto</v>
          </cell>
        </row>
        <row r="3">
          <cell r="C3" t="str">
            <v>01-02-contributi F.S.R. vincolato</v>
          </cell>
        </row>
        <row r="4">
          <cell r="C4" t="str">
            <v xml:space="preserve">01-contributi F.S.R. </v>
          </cell>
        </row>
        <row r="5">
          <cell r="C5" t="str">
            <v>02-01-01-Ricavi mobilità in compensazione infra</v>
          </cell>
        </row>
        <row r="6">
          <cell r="C6" t="str">
            <v>02-01-02-Costi mobilità in compensazione infra</v>
          </cell>
        </row>
        <row r="7">
          <cell r="C7" t="str">
            <v>02-01-00-Saldo mobilità in compensazione infra</v>
          </cell>
        </row>
        <row r="8">
          <cell r="C8" t="str">
            <v>02-01-03-Ricavi mobilità non in compensazione infra</v>
          </cell>
        </row>
        <row r="9">
          <cell r="C9" t="str">
            <v>02-01-04-Costi mobilità non in compensazione infra</v>
          </cell>
        </row>
        <row r="10">
          <cell r="C10" t="str">
            <v>02-01-05-Saldo mobilità non in compensazione infra</v>
          </cell>
        </row>
        <row r="11">
          <cell r="C11" t="str">
            <v>02-01-Saldo mobilità infra</v>
          </cell>
        </row>
        <row r="12">
          <cell r="C12" t="str">
            <v>02-02-01-Ricavi mobilità in compensazione extra</v>
          </cell>
        </row>
        <row r="13">
          <cell r="C13" t="str">
            <v>02-02-02-Costi mobilità in compensazione extra</v>
          </cell>
        </row>
        <row r="14">
          <cell r="C14" t="str">
            <v>02-02-00-Saldo mobilità in compensazione extra</v>
          </cell>
        </row>
        <row r="15">
          <cell r="C15" t="str">
            <v>02-02-03-Ricavi mobilità non in compensazione extra</v>
          </cell>
        </row>
        <row r="16">
          <cell r="C16" t="str">
            <v>02-02-04-Costi mobilità non in compensazione extra</v>
          </cell>
        </row>
        <row r="17">
          <cell r="C17" t="str">
            <v>02-02-05-Saldo mobilità non in compensazione extra</v>
          </cell>
        </row>
        <row r="18">
          <cell r="C18" t="str">
            <v>02-02-Saldo mobilità extra</v>
          </cell>
        </row>
        <row r="19">
          <cell r="C19" t="str">
            <v>02-03-Saldo mobilità Internazionale</v>
          </cell>
        </row>
        <row r="20">
          <cell r="C20" t="str">
            <v>02-09-01-Ricavi infragruppo regionali</v>
          </cell>
        </row>
        <row r="21">
          <cell r="C21" t="str">
            <v>02-09-02-Costi infragruppo regionali</v>
          </cell>
        </row>
        <row r="22">
          <cell r="C22" t="str">
            <v>02-09-Saldo infragruppo regionale</v>
          </cell>
        </row>
        <row r="23">
          <cell r="C23" t="str">
            <v>02-Saldo mobilità</v>
          </cell>
        </row>
        <row r="24">
          <cell r="C24" t="str">
            <v>03-05-01-utilizzo fondi -  quota F.S. regionale vincolato esercizi precedenti</v>
          </cell>
        </row>
        <row r="25">
          <cell r="C25" t="str">
            <v>03-05-02-utilizzo fondi - quota di contributi (extra fondo pubblici) vincolati</v>
          </cell>
        </row>
        <row r="26">
          <cell r="C26" t="str">
            <v>03-05-03-utilizzo fondi - quota di contributi per ricerca</v>
          </cell>
        </row>
        <row r="27">
          <cell r="C27" t="str">
            <v>03-05-04-utilizzo fondi - quota di contributi da privato</v>
          </cell>
        </row>
        <row r="28">
          <cell r="C28" t="str">
            <v>03-05-utilizzo fondi per quote inutilizzate contributi vincolati di esercizi precedenti</v>
          </cell>
        </row>
        <row r="29">
          <cell r="C29" t="str">
            <v>03-01-01-ulteriori trasferimenti pubblici (ricerca corrente/copertura LEA)</v>
          </cell>
        </row>
        <row r="30">
          <cell r="C30" t="str">
            <v>03-01-02-ulteriori trasferimenti pubblici (ricerca finalizzata/vincolati)</v>
          </cell>
        </row>
        <row r="31">
          <cell r="C31" t="str">
            <v>03-01-03-ulteriori trasferimenti pubblici (extra LEA/altro)</v>
          </cell>
        </row>
        <row r="32">
          <cell r="C32" t="str">
            <v>03-01-ulteriori trasferimenti pubblici</v>
          </cell>
        </row>
        <row r="33">
          <cell r="C33" t="str">
            <v>03-03-Ticket</v>
          </cell>
        </row>
        <row r="34">
          <cell r="C34" t="str">
            <v>03-04-01-Contributi da privati</v>
          </cell>
        </row>
        <row r="35">
          <cell r="C35" t="str">
            <v>03-04-02-pay back</v>
          </cell>
        </row>
        <row r="36">
          <cell r="C36" t="str">
            <v>03-04-09-altre entrate proprie</v>
          </cell>
        </row>
        <row r="37">
          <cell r="C37" t="str">
            <v>03-04-altre entrate proprie</v>
          </cell>
        </row>
        <row r="38">
          <cell r="C38" t="str">
            <v>03-entrate proprie</v>
          </cell>
        </row>
        <row r="39">
          <cell r="C39" t="str">
            <v>03-02-01-ricavi intramoenia</v>
          </cell>
        </row>
        <row r="40">
          <cell r="C40" t="str">
            <v>03-02-02-costi intramoenia</v>
          </cell>
        </row>
        <row r="41">
          <cell r="C41" t="str">
            <v>03-02-saldo intramoenia</v>
          </cell>
        </row>
        <row r="42">
          <cell r="C42" t="str">
            <v>04-01-Rettifica contributi F.S.R. per destinazione ad investimenti</v>
          </cell>
        </row>
        <row r="43">
          <cell r="C43" t="str">
            <v>04-02-Rettifica contributi pubblici per destinazione ad investimenti</v>
          </cell>
        </row>
        <row r="44">
          <cell r="C44" t="str">
            <v>04-Rettifica contributi per destinazione ad investimenti</v>
          </cell>
        </row>
        <row r="45">
          <cell r="C45" t="str">
            <v>Totale Ricavi Netti</v>
          </cell>
        </row>
        <row r="46">
          <cell r="C46" t="str">
            <v>11-01-01-01-personale sanitario-dipendente-tempo indeterminato</v>
          </cell>
        </row>
        <row r="47">
          <cell r="C47" t="str">
            <v>11-01-01-02-personale sanitario-dipendente-tempo determinato</v>
          </cell>
        </row>
        <row r="48">
          <cell r="C48" t="str">
            <v>11-01-01-03-personale sanitario-dipendente-altro</v>
          </cell>
        </row>
        <row r="49">
          <cell r="C49" t="str">
            <v>11-01-01-personale sanitario-dipendente</v>
          </cell>
        </row>
        <row r="50">
          <cell r="C50" t="str">
            <v>11-02-01-01-personale non sanitario-dipendente-tempo indeterminato</v>
          </cell>
        </row>
        <row r="51">
          <cell r="C51" t="str">
            <v>11-02-01-02-personale non sanitario-dipendente-tempo determinato</v>
          </cell>
        </row>
        <row r="52">
          <cell r="C52" t="str">
            <v>11-02-01-03-personale non sanitario-dipendente-altro</v>
          </cell>
        </row>
        <row r="53">
          <cell r="C53" t="str">
            <v>11-02-01-personale non sanitario-dipendente</v>
          </cell>
        </row>
        <row r="54">
          <cell r="C54" t="str">
            <v>11-01-02-personale sanitario-non dipendente</v>
          </cell>
        </row>
        <row r="55">
          <cell r="C55" t="str">
            <v>11-02-02-personale non sanitario-non dipendente</v>
          </cell>
        </row>
        <row r="56">
          <cell r="C56" t="str">
            <v>11-personale</v>
          </cell>
        </row>
        <row r="57">
          <cell r="C57" t="str">
            <v>12-prodotti farmaceutici e emoderivati</v>
          </cell>
        </row>
        <row r="58">
          <cell r="C58" t="str">
            <v>13-01-01-dispositivi medici</v>
          </cell>
        </row>
        <row r="59">
          <cell r="C59" t="str">
            <v>13-01-02-altri beni sanitari</v>
          </cell>
        </row>
        <row r="60">
          <cell r="C60" t="str">
            <v>13-01-altri beni sanitari</v>
          </cell>
        </row>
        <row r="61">
          <cell r="C61" t="str">
            <v>13-02-beni non sanitari</v>
          </cell>
        </row>
        <row r="62">
          <cell r="C62" t="str">
            <v>13-03-01-01-servizi grandi appalti</v>
          </cell>
        </row>
        <row r="63">
          <cell r="C63" t="str">
            <v>13-03-01-02-manutenzioni e riparazioni</v>
          </cell>
        </row>
        <row r="64">
          <cell r="C64" t="str">
            <v>13-03-01-servizi appaltati</v>
          </cell>
        </row>
        <row r="65">
          <cell r="C65" t="str">
            <v>13-03-02-servizi utenze</v>
          </cell>
        </row>
        <row r="66">
          <cell r="C66" t="str">
            <v>13-03-03-01-consulenze-personale non dipendente sanitario</v>
          </cell>
        </row>
        <row r="67">
          <cell r="C67" t="str">
            <v>13-03-03-02-consulenze-personale non dipendente non sanitario</v>
          </cell>
        </row>
        <row r="68">
          <cell r="C68" t="str">
            <v>13-03-03-03-altri servizi sanitari</v>
          </cell>
        </row>
        <row r="69">
          <cell r="C69" t="str">
            <v>13-03-03-04-altri servizi non sanitari</v>
          </cell>
        </row>
        <row r="70">
          <cell r="C70" t="str">
            <v>13-03-03-altri servizi (sanitari e non sanitari)</v>
          </cell>
        </row>
        <row r="71">
          <cell r="C71" t="str">
            <v>13-03-04-godimento beni di terzi</v>
          </cell>
        </row>
        <row r="72">
          <cell r="C72" t="str">
            <v>13-03-servizi</v>
          </cell>
        </row>
        <row r="73">
          <cell r="C73" t="str">
            <v>13-altri beni e servizi</v>
          </cell>
        </row>
        <row r="74">
          <cell r="C74" t="str">
            <v>30-01-ammortamenti e sterilizzazioni</v>
          </cell>
        </row>
        <row r="75">
          <cell r="C75" t="str">
            <v>30-02-costi sostenuti in economia</v>
          </cell>
        </row>
        <row r="76">
          <cell r="C76" t="str">
            <v>30-ammortamenti e costi capitalizzati</v>
          </cell>
        </row>
        <row r="77">
          <cell r="C77" t="str">
            <v>14-01-accantonamenti rischi</v>
          </cell>
        </row>
        <row r="78">
          <cell r="C78" t="str">
            <v>14-02-accantonamenti SUMAI (+TFR)</v>
          </cell>
        </row>
        <row r="79">
          <cell r="C79" t="str">
            <v>14-03-altri accantonamenti</v>
          </cell>
        </row>
        <row r="80">
          <cell r="C80" t="str">
            <v>14-04-01-accantonamenti per rinnovi Pers. Dip.</v>
          </cell>
        </row>
        <row r="81">
          <cell r="C81" t="str">
            <v>14-04-02-accantonamenti per rinnovi contrattuali MMG/PLS/MCA e altri</v>
          </cell>
        </row>
        <row r="82">
          <cell r="C82" t="str">
            <v>14-04-03-accantonamenti per rinnovi contrattuali Medici SUMAI</v>
          </cell>
        </row>
        <row r="83">
          <cell r="C83" t="str">
            <v>14-04-accantonamenti per rinnovi contrattuali</v>
          </cell>
        </row>
        <row r="84">
          <cell r="C84" t="str">
            <v>14-05-accantonamenti per quote inutilizzate di contributi vincolati</v>
          </cell>
        </row>
        <row r="85">
          <cell r="C85" t="str">
            <v>14-accantonamenti</v>
          </cell>
        </row>
        <row r="86">
          <cell r="C86" t="str">
            <v>99-02-01-variazione rimanenze sanitarie</v>
          </cell>
        </row>
        <row r="87">
          <cell r="C87" t="str">
            <v>99-02-02-variazione rimanenze non sanitarie</v>
          </cell>
        </row>
        <row r="88">
          <cell r="C88" t="str">
            <v>99-02-variazione rimanenze</v>
          </cell>
        </row>
        <row r="89">
          <cell r="C89" t="str">
            <v>Totale Costi Interni</v>
          </cell>
        </row>
        <row r="90">
          <cell r="C90" t="str">
            <v>21-medicina di base</v>
          </cell>
        </row>
        <row r="91">
          <cell r="C91" t="str">
            <v>22-farmaceutica convenzionata</v>
          </cell>
        </row>
        <row r="92">
          <cell r="C92" t="str">
            <v>23-01-01-prestazioni da privato-ospedaliera</v>
          </cell>
        </row>
        <row r="93">
          <cell r="C93" t="str">
            <v>23-01-02-prestazioni da privato-ospedaliera</v>
          </cell>
        </row>
        <row r="94">
          <cell r="C94" t="str">
            <v>23-01-prestazioni da privato-ospedaliera</v>
          </cell>
        </row>
        <row r="95">
          <cell r="C95" t="str">
            <v>23-02-01-prestazioni da privato-ambulatoriale</v>
          </cell>
        </row>
        <row r="96">
          <cell r="C96" t="str">
            <v>23-02-02-prestazioni da sumaisti</v>
          </cell>
        </row>
        <row r="97">
          <cell r="C97" t="str">
            <v>23-02-03-prestazioni da privato-ambulatoriale</v>
          </cell>
        </row>
        <row r="98">
          <cell r="C98" t="str">
            <v>23-02-prestazioni da privato-ambulatoriale</v>
          </cell>
        </row>
        <row r="99">
          <cell r="C99" t="str">
            <v>23-03-prestazioni da privato-riabilitazione extra ospedaliera</v>
          </cell>
        </row>
        <row r="100">
          <cell r="C100" t="str">
            <v>23-04-01-trasporti sanitari da privato</v>
          </cell>
        </row>
        <row r="101">
          <cell r="C101" t="str">
            <v>23-04-02-01-assistenza integrativa da privato</v>
          </cell>
        </row>
        <row r="102">
          <cell r="C102" t="str">
            <v>23-04-02-02-assistenza protesica da privato</v>
          </cell>
        </row>
        <row r="103">
          <cell r="C103" t="str">
            <v>23-04-02-assistenza integrativa e protesica da privato</v>
          </cell>
        </row>
        <row r="104">
          <cell r="C104" t="str">
            <v>23-04-03-01-assistenza psichiatrica residenziale e semiresidenziale da privato</v>
          </cell>
        </row>
        <row r="105">
          <cell r="C105" t="str">
            <v>23-04-03-02-distribuzione di farmaci e file F da privato</v>
          </cell>
        </row>
        <row r="106">
          <cell r="C106" t="str">
            <v>23-04-03-03-assistenza termale da privato</v>
          </cell>
        </row>
        <row r="107">
          <cell r="C107" t="str">
            <v>23-04-03-04-prestazioni socio-sanitarie da privato</v>
          </cell>
        </row>
        <row r="108">
          <cell r="C108" t="str">
            <v>23-04-03-09-altri servizi sanitari da privato</v>
          </cell>
        </row>
        <row r="109">
          <cell r="C109" t="str">
            <v>23-04-03-prestazioni da privato-altro</v>
          </cell>
        </row>
        <row r="110">
          <cell r="C110" t="str">
            <v>23-04-altre prestazioni da privato</v>
          </cell>
        </row>
        <row r="111">
          <cell r="C111" t="str">
            <v>23-prestazioni da privato</v>
          </cell>
        </row>
        <row r="112">
          <cell r="C112" t="str">
            <v>Totale Costi Esterni</v>
          </cell>
        </row>
        <row r="113">
          <cell r="C113" t="str">
            <v>Totale costi 1° livello</v>
          </cell>
        </row>
        <row r="114">
          <cell r="C114" t="str">
            <v>40-svalutazione crediti, rivalutazioni e svalutazioni finanziarie</v>
          </cell>
        </row>
        <row r="115">
          <cell r="C115" t="str">
            <v>19-01-Saldo gestione finanziaria</v>
          </cell>
        </row>
        <row r="116">
          <cell r="C116" t="str">
            <v>50-01-IRAP</v>
          </cell>
        </row>
        <row r="117">
          <cell r="C117" t="str">
            <v>50-02-IRES</v>
          </cell>
        </row>
        <row r="118">
          <cell r="C118" t="str">
            <v>50-03-Altri oneri fiscali</v>
          </cell>
        </row>
        <row r="119">
          <cell r="C119" t="str">
            <v>50-Oneri Fiscali</v>
          </cell>
        </row>
        <row r="120">
          <cell r="C120" t="str">
            <v>99-03-01-Componenti straordinarie attive</v>
          </cell>
        </row>
        <row r="121">
          <cell r="C121" t="str">
            <v>99-03-02-Componenti straordinarie passive</v>
          </cell>
        </row>
        <row r="122">
          <cell r="C122" t="str">
            <v>99-03-Saldo gestione straordinaria</v>
          </cell>
        </row>
        <row r="123">
          <cell r="C123" t="str">
            <v>Totale Componenti Finanziarie e Straordinarie</v>
          </cell>
        </row>
        <row r="124">
          <cell r="C124" t="str">
            <v>100-01-01-ulteriori trasferimenti pubblici (ricerca corrente/copertura LEA)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elenco"/>
      <sheetName val="ABC"/>
      <sheetName val="VALORI"/>
      <sheetName val="Confronto con I Trimestre 2007"/>
      <sheetName val="Confronto con IV Trimestre 2007"/>
      <sheetName val="Bloomberg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x Az sede di C.O. SEUS_118"/>
      <sheetName val="utilizzi contr DA2175_2010 "/>
      <sheetName val="utilizzi contr DA2495_09"/>
      <sheetName val="Mod. CE C 2010"/>
      <sheetName val="Bil. ver."/>
      <sheetName val=" specifica contributi"/>
      <sheetName val="Mod.rilevaz.Territoriale 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Gestione personale dipendente"/>
      <sheetName val="Gestione Ordini "/>
      <sheetName val="x Az sede di C.O. SEUS_118"/>
      <sheetName val="utilizzi contr DA2348-2684_2011"/>
      <sheetName val="utilizzi contr DA2175_2010 "/>
      <sheetName val="utilizzi contr DA2495_09"/>
      <sheetName val="Mod. CE CNS 2011"/>
      <sheetName val="Mod. SP 2011"/>
      <sheetName val="Bil. ver."/>
      <sheetName val=" specifica contributi"/>
      <sheetName val="Mod.rilevaz.Territoria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Tabella Pers"/>
      <sheetName val="Dati"/>
      <sheetName val="Tabella Rocc"/>
      <sheetName val="VALORI"/>
    </sheetNames>
    <sheetDataSet>
      <sheetData sheetId="0">
        <row r="41">
          <cell r="B41" t="str">
            <v>P - Prev.</v>
          </cell>
        </row>
      </sheetData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90_Anagrafica Completa"/>
      <sheetName val="Copertina"/>
      <sheetName val="00.1 Anagrafica SSR con ACCESSI"/>
      <sheetName val="TOT_ANAGRAFICHE"/>
      <sheetName val="01.1 Coerenza anagrafiche"/>
      <sheetName val="01.2 Accessi per mese"/>
      <sheetName val="Accessi_per_SINGOLO_MESE"/>
      <sheetName val="Accessi_errati"/>
      <sheetName val="01.3 Distribuzione TRIAGE"/>
      <sheetName val="Scarico_Triage"/>
      <sheetName val="TRIAGE MEDICO"/>
      <sheetName val="01.4 Q.tà pro-capite per ASP"/>
      <sheetName val="RICOVERATI"/>
      <sheetName val="ricoverati per mese"/>
      <sheetName val="Trasf_altro pS_EFFICIENZA"/>
      <sheetName val="01.4 % Ricoveri e trasferimenti"/>
      <sheetName val="01.4bis Ricoveri e trasferiment"/>
      <sheetName val="01.5 Distrib ModArrivo"/>
      <sheetName val="01.6 Distrib RespINVIO"/>
      <sheetName val="01.7 Relaz tra ModArr e RespInv"/>
      <sheetName val="ARR_RESPINVIO"/>
      <sheetName val="ProbPrinc_Trauma % (2)"/>
      <sheetName val="ProbPrinc_Trauma %"/>
      <sheetName val="Resp_INVIO %"/>
      <sheetName val="Modalità_di_Arrivo %"/>
      <sheetName val="Problema_Principale %"/>
      <sheetName val="190_Anagrafica Privati"/>
      <sheetName val="01.8 Distrib ProbPrinc_Trauma"/>
      <sheetName val="01.8 bis Distrib ProbPrinTrauma"/>
      <sheetName val="01.9 Distrib ProblemaPrincipale"/>
      <sheetName val="01.10 Focus &quot;Altro&quot;"/>
      <sheetName val="01.11 Num. di record"/>
      <sheetName val="01.12 Motivo del TRASFERIMENTO"/>
      <sheetName val="01.13 Esito tratt e diagn princ"/>
      <sheetName val="diagnosi princ div 6 e 7"/>
      <sheetName val="Alimentazione_esito_trattamento"/>
      <sheetName val="Distribuzione_motivo_trasferime"/>
      <sheetName val="Transcodifica=&quot;Altro&quot;"/>
      <sheetName val="%_ALTRO"/>
      <sheetName val="Distrib_RESP_INVIO"/>
      <sheetName val="pivot probldivedazero"/>
      <sheetName val="probl diverso da zero e trauma"/>
      <sheetName val="NEWprobl"/>
      <sheetName val="Sheet1"/>
      <sheetName val="Sheet2"/>
      <sheetName val="esito ricovero %"/>
      <sheetName val="ap.Aziend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COD_IST</v>
          </cell>
        </row>
      </sheetData>
      <sheetData sheetId="6">
        <row r="1">
          <cell r="A1" t="str">
            <v>COD_IST</v>
          </cell>
        </row>
      </sheetData>
      <sheetData sheetId="7"/>
      <sheetData sheetId="8"/>
      <sheetData sheetId="9"/>
      <sheetData sheetId="10"/>
      <sheetData sheetId="11">
        <row r="1">
          <cell r="A1" t="str">
            <v>CodiceIstituto</v>
          </cell>
        </row>
      </sheetData>
      <sheetData sheetId="12">
        <row r="1">
          <cell r="A1" t="str">
            <v>CodiceIstituto</v>
          </cell>
          <cell r="B1" t="str">
            <v>DenominazioneStruttura</v>
          </cell>
          <cell r="C1" t="str">
            <v>PERC</v>
          </cell>
        </row>
        <row r="2">
          <cell r="A2">
            <v>19020200</v>
          </cell>
          <cell r="C2">
            <v>0.16810758885686838</v>
          </cell>
        </row>
        <row r="3">
          <cell r="A3">
            <v>19030100</v>
          </cell>
          <cell r="C3">
            <v>0.19772861550580975</v>
          </cell>
        </row>
        <row r="4">
          <cell r="A4">
            <v>19030200</v>
          </cell>
          <cell r="C4">
            <v>0.20346910933541221</v>
          </cell>
        </row>
        <row r="5">
          <cell r="A5">
            <v>19030300</v>
          </cell>
          <cell r="C5">
            <v>0.16069856178456121</v>
          </cell>
        </row>
        <row r="6">
          <cell r="A6">
            <v>19030400</v>
          </cell>
          <cell r="C6">
            <v>0.15209634255129348</v>
          </cell>
        </row>
        <row r="7">
          <cell r="A7">
            <v>19031900</v>
          </cell>
          <cell r="C7">
            <v>8.8790233074361818E-2</v>
          </cell>
        </row>
        <row r="8">
          <cell r="A8">
            <v>19032000</v>
          </cell>
          <cell r="C8">
            <v>0.10714285714285714</v>
          </cell>
        </row>
        <row r="9">
          <cell r="A9">
            <v>19032100</v>
          </cell>
          <cell r="C9">
            <v>0.1728395061728395</v>
          </cell>
        </row>
        <row r="10">
          <cell r="A10">
            <v>19032200</v>
          </cell>
          <cell r="C10">
            <v>0.1506426735218509</v>
          </cell>
        </row>
        <row r="11">
          <cell r="A11">
            <v>19033000</v>
          </cell>
          <cell r="C11">
            <v>7.6923076923076927E-2</v>
          </cell>
        </row>
        <row r="12">
          <cell r="A12">
            <v>19033200</v>
          </cell>
          <cell r="C12">
            <v>0.13006934229880227</v>
          </cell>
        </row>
        <row r="13">
          <cell r="A13">
            <v>19033300</v>
          </cell>
          <cell r="C13">
            <v>8.6956521739130432E-2</v>
          </cell>
        </row>
        <row r="14">
          <cell r="A14">
            <v>19033400</v>
          </cell>
          <cell r="C14">
            <v>0.11352578657152125</v>
          </cell>
        </row>
        <row r="15">
          <cell r="A15">
            <v>19033800</v>
          </cell>
          <cell r="C15">
            <v>0.2338160879427674</v>
          </cell>
        </row>
        <row r="16">
          <cell r="A16">
            <v>19033900</v>
          </cell>
          <cell r="C16">
            <v>0.15877957658779576</v>
          </cell>
        </row>
        <row r="17">
          <cell r="A17">
            <v>19034000</v>
          </cell>
          <cell r="C17">
            <v>0.1767778901247051</v>
          </cell>
        </row>
        <row r="18">
          <cell r="A18">
            <v>19034100</v>
          </cell>
          <cell r="C18">
            <v>0.14406184118060436</v>
          </cell>
        </row>
        <row r="19">
          <cell r="A19">
            <v>19034200</v>
          </cell>
          <cell r="C19">
            <v>0.15554592720970536</v>
          </cell>
        </row>
        <row r="20">
          <cell r="A20">
            <v>19034300</v>
          </cell>
          <cell r="C20">
            <v>0.11770365618986529</v>
          </cell>
        </row>
        <row r="21">
          <cell r="A21">
            <v>19034400</v>
          </cell>
          <cell r="C21">
            <v>0.1459832134292566</v>
          </cell>
        </row>
        <row r="22">
          <cell r="A22">
            <v>19034500</v>
          </cell>
          <cell r="C22">
            <v>0.22690968666803193</v>
          </cell>
        </row>
        <row r="23">
          <cell r="A23">
            <v>19034600</v>
          </cell>
          <cell r="C23">
            <v>0.24781659388646288</v>
          </cell>
        </row>
        <row r="24">
          <cell r="A24">
            <v>19034700</v>
          </cell>
          <cell r="C24">
            <v>0.13692368839427663</v>
          </cell>
        </row>
        <row r="25">
          <cell r="A25">
            <v>19034900</v>
          </cell>
          <cell r="C25">
            <v>0.12871287128712872</v>
          </cell>
        </row>
        <row r="26">
          <cell r="A26">
            <v>19035000</v>
          </cell>
          <cell r="C26">
            <v>0.17191011235955056</v>
          </cell>
        </row>
        <row r="27">
          <cell r="A27">
            <v>19035100</v>
          </cell>
          <cell r="C27">
            <v>0.22104091976758561</v>
          </cell>
        </row>
        <row r="28">
          <cell r="A28">
            <v>19035200</v>
          </cell>
          <cell r="C28">
            <v>0.14239933119687892</v>
          </cell>
        </row>
        <row r="29">
          <cell r="A29">
            <v>19035300</v>
          </cell>
          <cell r="C29">
            <v>0.17195121951219511</v>
          </cell>
        </row>
        <row r="30">
          <cell r="A30">
            <v>19035500</v>
          </cell>
          <cell r="C30">
            <v>4.5936395759717315E-2</v>
          </cell>
        </row>
        <row r="31">
          <cell r="A31">
            <v>19030500</v>
          </cell>
          <cell r="C31">
            <v>0.18315018315018314</v>
          </cell>
        </row>
        <row r="32">
          <cell r="A32">
            <v>19092201</v>
          </cell>
          <cell r="C32">
            <v>0.10990808537155321</v>
          </cell>
        </row>
        <row r="33">
          <cell r="A33">
            <v>19092302</v>
          </cell>
          <cell r="C33">
            <v>9.8285082057901527E-2</v>
          </cell>
        </row>
        <row r="34">
          <cell r="A34">
            <v>19092401</v>
          </cell>
          <cell r="C34">
            <v>0.21676300578034682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Lungodegenti"/>
      <sheetName val="DH-DS"/>
      <sheetName val="Detenuti"/>
      <sheetName val="Neuroriabilitazione"/>
      <sheetName val="Recupero e riabilitazione"/>
      <sheetName val="Unità spinale"/>
      <sheetName val="Urologia pediatrica"/>
      <sheetName val="Nefrologia pediatrica"/>
      <sheetName val="Neurochirurgia pediatrica"/>
      <sheetName val="Radioterapia oncologica"/>
      <sheetName val="Terapia intensiva neonatale"/>
      <sheetName val="Reumatologia"/>
      <sheetName val="Radioterapia"/>
      <sheetName val="Radiologia"/>
      <sheetName val="Pneumologia"/>
      <sheetName val="Solventi"/>
      <sheetName val="Oncoematologia"/>
      <sheetName val="Oncoematologia pediatrica"/>
      <sheetName val="Oncologia"/>
      <sheetName val="Patologia neonatale"/>
      <sheetName val="Medicina nucleare"/>
      <sheetName val="Gastroenterologia"/>
      <sheetName val="Emodialisi"/>
      <sheetName val="Dermatologia, dermosifilopatia"/>
      <sheetName val="MCAU"/>
      <sheetName val="OBI"/>
      <sheetName val="Nefrologia ab trap rene"/>
      <sheetName val="Grandi ustionati"/>
      <sheetName val="Grandi ustioni pediatriche"/>
      <sheetName val="Urologia"/>
      <sheetName val="Psichiatria"/>
      <sheetName val="Pediatria"/>
      <sheetName val="Otorinolaringoiatria"/>
      <sheetName val="Ostetricia e ginecologia"/>
      <sheetName val="Ortopedia e traumatologia"/>
      <sheetName val="Odontoiatria e stomatologia"/>
      <sheetName val="Oculistica"/>
      <sheetName val="Neuropsichiatria infantile"/>
      <sheetName val="Neurologia"/>
      <sheetName val="Nido, neonati sani"/>
      <sheetName val="Neurochirurgia"/>
      <sheetName val="Nefrologia"/>
      <sheetName val="Medicina generale"/>
      <sheetName val="Medicina del lavoro"/>
      <sheetName val="Malattie infettive e tropicali"/>
      <sheetName val="Geriatria"/>
      <sheetName val="Malattie endocrine"/>
      <sheetName val="Immunologia"/>
      <sheetName val="Ematologia, immunoematologia"/>
      <sheetName val="Medicina dello sport"/>
      <sheetName val="Chirurgia vascolare"/>
      <sheetName val="Chirurgia toracica"/>
      <sheetName val="Chirurgia plastica"/>
      <sheetName val="Chirurgia pediatrica"/>
      <sheetName val="Chirurgia maxillo facciale"/>
      <sheetName val="Chirurgia generale"/>
      <sheetName val="Cardiologia "/>
      <sheetName val="Cardiochirurgia"/>
      <sheetName val="Cardiochirurgia pediatrica"/>
      <sheetName val="Angiologia"/>
      <sheetName val="Allergologia"/>
      <sheetName val="Indice"/>
      <sheetName val="Schede Indicatori CRIL Totale"/>
      <sheetName val="Anagrafica CRIL"/>
      <sheetName val="Anagrafica Struttura"/>
      <sheetName val="Flusso_A_con_CRIL"/>
      <sheetName val="PVT_Flusso_A_con_CRIL_Bench"/>
      <sheetName val="PVT_Flusso_A_con_CRIL"/>
      <sheetName val="DSAO_2011_con_CRIL"/>
      <sheetName val="PVT_DSAO_2011_con_CRIL"/>
      <sheetName val="HSP12_Con_Cril"/>
      <sheetName val="PVT_HSP12_Con_Cril"/>
      <sheetName val="PVT_Personale _economico"/>
      <sheetName val="PVT_Personale_anagrafica"/>
      <sheetName val="Personale_anagrafica"/>
      <sheetName val="Personale _economico"/>
      <sheetName val="valo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2">
          <cell r="A2" t="str">
            <v>Chirurgia generale</v>
          </cell>
        </row>
      </sheetData>
      <sheetData sheetId="60"/>
      <sheetData sheetId="61">
        <row r="2">
          <cell r="A2" t="str">
            <v>Chirurgia generale</v>
          </cell>
        </row>
        <row r="3">
          <cell r="A3" t="str">
            <v>Medicina generale</v>
          </cell>
        </row>
        <row r="4">
          <cell r="A4" t="str">
            <v>Pediatria</v>
          </cell>
        </row>
        <row r="5">
          <cell r="A5" t="str">
            <v>Cardiologia</v>
          </cell>
        </row>
        <row r="6">
          <cell r="A6" t="str">
            <v>Ostetricia e ginecologia</v>
          </cell>
        </row>
        <row r="7">
          <cell r="A7" t="str">
            <v>Ortopedia e traumatologia</v>
          </cell>
        </row>
        <row r="8">
          <cell r="A8" t="str">
            <v>Otorinolaringoiatria</v>
          </cell>
        </row>
        <row r="9">
          <cell r="A9" t="str">
            <v>Oculistica</v>
          </cell>
        </row>
        <row r="10">
          <cell r="A10" t="str">
            <v>Nefrologia</v>
          </cell>
        </row>
        <row r="11">
          <cell r="A11" t="str">
            <v>Urologia</v>
          </cell>
        </row>
        <row r="12">
          <cell r="A12" t="str">
            <v>Oncologia</v>
          </cell>
        </row>
        <row r="13">
          <cell r="A13" t="str">
            <v>Pneumologia</v>
          </cell>
        </row>
        <row r="14">
          <cell r="A14" t="str">
            <v>Psichiatria</v>
          </cell>
        </row>
        <row r="15">
          <cell r="A15" t="str">
            <v>Patologia neonatale</v>
          </cell>
        </row>
        <row r="16">
          <cell r="A16" t="str">
            <v>Malattie infettive e tropicali</v>
          </cell>
        </row>
        <row r="17">
          <cell r="A17" t="str">
            <v>Neurologia</v>
          </cell>
        </row>
        <row r="18">
          <cell r="A18" t="str">
            <v>Chirurgia vascolare</v>
          </cell>
        </row>
        <row r="19">
          <cell r="A19" t="str">
            <v>Nido, neonati sani</v>
          </cell>
        </row>
        <row r="20">
          <cell r="A20" t="str">
            <v>Ematologia, immunoematologia</v>
          </cell>
        </row>
        <row r="21">
          <cell r="A21" t="str">
            <v>Geriatria</v>
          </cell>
        </row>
        <row r="22">
          <cell r="A22" t="str">
            <v>Terapia intensiva neonatale</v>
          </cell>
        </row>
        <row r="23">
          <cell r="A23" t="str">
            <v>Recupero e riabilitazione</v>
          </cell>
        </row>
        <row r="24">
          <cell r="A24" t="str">
            <v>Gastroenterologia</v>
          </cell>
        </row>
        <row r="25">
          <cell r="A25" t="str">
            <v>Lungodegenti</v>
          </cell>
        </row>
        <row r="26">
          <cell r="A26" t="str">
            <v>Neurochirurgia</v>
          </cell>
        </row>
        <row r="27">
          <cell r="A27" t="str">
            <v>Dermatologia, dermosifilopatia</v>
          </cell>
        </row>
        <row r="28">
          <cell r="A28" t="str">
            <v>Immunologia</v>
          </cell>
        </row>
        <row r="29">
          <cell r="A29" t="str">
            <v>Chirurgia plastica</v>
          </cell>
        </row>
        <row r="30">
          <cell r="A30" t="str">
            <v>Chirurgia toracica</v>
          </cell>
        </row>
        <row r="31">
          <cell r="A31" t="str">
            <v>Odontoiatria e stomatologia</v>
          </cell>
        </row>
        <row r="32">
          <cell r="A32" t="str">
            <v>OBI</v>
          </cell>
        </row>
        <row r="33">
          <cell r="A33" t="str">
            <v>Chirurgia pediatrica</v>
          </cell>
        </row>
        <row r="34">
          <cell r="A34" t="str">
            <v>Neuropsichiatria infantile</v>
          </cell>
        </row>
        <row r="35">
          <cell r="A35" t="str">
            <v>Angiologia</v>
          </cell>
        </row>
        <row r="36">
          <cell r="A36" t="str">
            <v>MCAU</v>
          </cell>
        </row>
        <row r="37">
          <cell r="A37" t="str">
            <v>Radiologia</v>
          </cell>
        </row>
        <row r="38">
          <cell r="A38" t="str">
            <v>Cardiochirurgia</v>
          </cell>
        </row>
        <row r="39">
          <cell r="A39" t="str">
            <v>Chirurgia maxillo facciale</v>
          </cell>
        </row>
        <row r="40">
          <cell r="A40" t="str">
            <v>Grandi ustionati</v>
          </cell>
        </row>
        <row r="41">
          <cell r="A41" t="str">
            <v>Nefrologia ab trap rene</v>
          </cell>
        </row>
        <row r="42">
          <cell r="A42" t="str">
            <v>Oncoematologia</v>
          </cell>
        </row>
        <row r="43">
          <cell r="A43" t="str">
            <v>Reumatologia</v>
          </cell>
        </row>
        <row r="44">
          <cell r="A44" t="str">
            <v>Neuroriabilitazione</v>
          </cell>
        </row>
        <row r="45">
          <cell r="A45" t="str">
            <v>Detenuti</v>
          </cell>
        </row>
        <row r="46">
          <cell r="A46" t="str">
            <v>Allergologia</v>
          </cell>
        </row>
        <row r="47">
          <cell r="A47" t="str">
            <v>Cardiochirurgia pediatrica</v>
          </cell>
        </row>
        <row r="48">
          <cell r="A48" t="str">
            <v>Medicina dello sport</v>
          </cell>
        </row>
        <row r="49">
          <cell r="A49" t="str">
            <v>Malattie endocrine</v>
          </cell>
        </row>
        <row r="50">
          <cell r="A50" t="str">
            <v>Medicina del lavoro</v>
          </cell>
        </row>
        <row r="51">
          <cell r="A51" t="str">
            <v>Grandi ustioni pediatriche</v>
          </cell>
        </row>
        <row r="52">
          <cell r="A52" t="str">
            <v>Emodialisi</v>
          </cell>
        </row>
        <row r="53">
          <cell r="A53" t="str">
            <v>Medicina nucleare</v>
          </cell>
        </row>
        <row r="54">
          <cell r="A54" t="str">
            <v>Oncoematologia pediatrica</v>
          </cell>
        </row>
        <row r="55">
          <cell r="A55" t="str">
            <v>Solventi</v>
          </cell>
        </row>
        <row r="56">
          <cell r="A56" t="str">
            <v>Radioterapia</v>
          </cell>
        </row>
        <row r="57">
          <cell r="A57" t="str">
            <v>Radioterapia oncologica</v>
          </cell>
        </row>
        <row r="58">
          <cell r="A58" t="str">
            <v>Neurochirurgia pediatrica</v>
          </cell>
        </row>
        <row r="59">
          <cell r="A59" t="str">
            <v>Nefrologia pediatrica</v>
          </cell>
        </row>
        <row r="60">
          <cell r="A60" t="str">
            <v>Urologia pediatrica</v>
          </cell>
        </row>
        <row r="61">
          <cell r="A61" t="str">
            <v>Unità spinale</v>
          </cell>
        </row>
        <row r="62">
          <cell r="A62" t="str">
            <v>DH-DS</v>
          </cell>
        </row>
      </sheetData>
      <sheetData sheetId="62">
        <row r="1">
          <cell r="I1" t="str">
            <v>Posti letto complessivi</v>
          </cell>
        </row>
      </sheetData>
      <sheetData sheetId="63">
        <row r="1">
          <cell r="I1" t="str">
            <v>Posti letto complessivi</v>
          </cell>
        </row>
        <row r="2">
          <cell r="I2" t="str">
            <v>Posti letto Degenza ordinaria (effettivi)</v>
          </cell>
        </row>
        <row r="3">
          <cell r="I3" t="str">
            <v>Posti letto Day Hospital (effettivi)</v>
          </cell>
        </row>
        <row r="4">
          <cell r="I4" t="str">
            <v>Ricoveri Totali (DO + DH)</v>
          </cell>
        </row>
        <row r="5">
          <cell r="I5" t="str">
            <v>Ricoveri Totali (DO + DH) DRG Medici</v>
          </cell>
        </row>
        <row r="6">
          <cell r="I6" t="str">
            <v>Ricoveri Totali (DO + DH) DRG Chirurgici</v>
          </cell>
        </row>
        <row r="7">
          <cell r="I7" t="str">
            <v>Ricoveri Totali (DO + DH) Altri DRG</v>
          </cell>
        </row>
        <row r="8">
          <cell r="I8" t="str">
            <v>Ricoveri Degenza Ordinaria</v>
          </cell>
        </row>
        <row r="9">
          <cell r="I9" t="str">
            <v>Ricoveri Degenza Ordinaria DRG Medici</v>
          </cell>
        </row>
        <row r="10">
          <cell r="I10" t="str">
            <v>Ricoveri Degenza Ordinaria DRG Chirurgici</v>
          </cell>
        </row>
        <row r="11">
          <cell r="I11" t="str">
            <v>Ricoveri Degenza Ordinaria Altri DRG</v>
          </cell>
        </row>
        <row r="12">
          <cell r="I12" t="str">
            <v>Ricoveri Degenza Ordinaria 1g</v>
          </cell>
        </row>
        <row r="13">
          <cell r="I13" t="str">
            <v>Ricoveri Degenza Ordinaria 1g DRG Medici</v>
          </cell>
        </row>
        <row r="14">
          <cell r="I14" t="str">
            <v>Ricoveri Degenza Ordinaria 1g DRG Chirurgici</v>
          </cell>
        </row>
        <row r="15">
          <cell r="I15" t="str">
            <v>Ricoveri Degenza Ordinaria 1g Altri DRG</v>
          </cell>
        </row>
        <row r="16">
          <cell r="I16" t="str">
            <v>Ricoveri Degenza Ordinaria &gt;48h</v>
          </cell>
        </row>
        <row r="17">
          <cell r="I17" t="str">
            <v>Ricoveri Degenza Ordinaria &gt;48h DRG Medici</v>
          </cell>
        </row>
        <row r="18">
          <cell r="I18" t="str">
            <v>Ricoveri Degenza Ordinaria &gt;48h DRG Chirurgici</v>
          </cell>
        </row>
        <row r="19">
          <cell r="I19" t="str">
            <v>Ricoveri Degenza Ordinaria &gt;48h Altri DRG</v>
          </cell>
        </row>
        <row r="20">
          <cell r="I20" t="str">
            <v>Ricoveri Degenza Ordinaria Oltre soglia</v>
          </cell>
        </row>
        <row r="21">
          <cell r="I21" t="str">
            <v>Ricoveri Degenza Ordinaria Oltre soglia DRG Medici</v>
          </cell>
        </row>
        <row r="22">
          <cell r="I22" t="str">
            <v>Ricoveri Degenza Ordinaria Oltre soglia DRG Chirurgici</v>
          </cell>
        </row>
        <row r="23">
          <cell r="I23" t="str">
            <v>Ricoveri Degenza Ordinaria Oltre soglia Altri DRG</v>
          </cell>
        </row>
        <row r="24">
          <cell r="I24" t="str">
            <v>Ricoveri Day Hospital</v>
          </cell>
        </row>
        <row r="25">
          <cell r="I25" t="str">
            <v>Ricoveri Day Hospital DRG Medici</v>
          </cell>
        </row>
        <row r="26">
          <cell r="I26" t="str">
            <v>Ricoveri Day Hospital DRG Chirurgici</v>
          </cell>
        </row>
        <row r="27">
          <cell r="I27" t="str">
            <v>Ricoveri Day Hospital Altri DRG</v>
          </cell>
        </row>
        <row r="28">
          <cell r="I28" t="str">
            <v>Ricoveri Day Service</v>
          </cell>
        </row>
        <row r="29">
          <cell r="I29" t="str">
            <v>Peso totale DRG - (DO + DH)</v>
          </cell>
        </row>
        <row r="30">
          <cell r="I30" t="str">
            <v>Peso totale DRG - (DO + DH) DRG Medici</v>
          </cell>
        </row>
        <row r="31">
          <cell r="I31" t="str">
            <v>Peso totale DRG - (DO + DH) DRG Chirurgici</v>
          </cell>
        </row>
        <row r="32">
          <cell r="I32" t="str">
            <v>Peso totale DRG - (DO + DH) Altri DRG</v>
          </cell>
        </row>
        <row r="33">
          <cell r="I33" t="str">
            <v>Peso totale DRG - Degenza Ordinaria</v>
          </cell>
        </row>
        <row r="34">
          <cell r="I34" t="str">
            <v>Peso totale DRG - Degenza Ordinaria DRG Medici</v>
          </cell>
        </row>
        <row r="35">
          <cell r="I35" t="str">
            <v>Peso totale DRG - Degenza Ordinaria DRG Chirurgici</v>
          </cell>
        </row>
        <row r="36">
          <cell r="I36" t="str">
            <v>Peso totale DRG - Degenza Ordinaria Altri DRG</v>
          </cell>
        </row>
        <row r="37">
          <cell r="I37" t="str">
            <v>Peso totale DRG - Degenza Ordinaria 1g</v>
          </cell>
        </row>
        <row r="38">
          <cell r="I38" t="str">
            <v>Peso totale DRG - Degenza Ordinaria 1g DRG Medici</v>
          </cell>
        </row>
        <row r="39">
          <cell r="I39" t="str">
            <v>Peso totale DRG - Degenza Ordinaria 1g DRG Chirurgici</v>
          </cell>
        </row>
        <row r="40">
          <cell r="I40" t="str">
            <v>Peso totale DRG - Degenza Ordinaria 1g Altri DRG</v>
          </cell>
        </row>
        <row r="41">
          <cell r="I41" t="str">
            <v>Peso totale DRG - Degenza Ordinaria &gt;48h</v>
          </cell>
        </row>
        <row r="42">
          <cell r="I42" t="str">
            <v>Peso totale DRG - Degenza Ordinaria &gt;48h DRG Medici</v>
          </cell>
        </row>
        <row r="43">
          <cell r="I43" t="str">
            <v>Peso totale DRG - Degenza Ordinaria &gt;48h DRG Chirurgici</v>
          </cell>
        </row>
        <row r="44">
          <cell r="I44" t="str">
            <v>Peso totale DRG - Degenza Ordinaria &gt;48h Altri DRG</v>
          </cell>
        </row>
        <row r="45">
          <cell r="I45" t="str">
            <v>Peso totale DRG - Degenza Ordinaria Oltre soglia</v>
          </cell>
        </row>
        <row r="46">
          <cell r="I46" t="str">
            <v>Peso totale DRG - Degenza Ordinaria Oltre soglia DRG Medici</v>
          </cell>
        </row>
        <row r="47">
          <cell r="I47" t="str">
            <v>Peso totale DRG - Degenza Ordinaria Oltre soglia DRG Chirurgici</v>
          </cell>
        </row>
        <row r="48">
          <cell r="I48" t="str">
            <v>Peso totale DRG - Degenza Ordinaria Oltre soglia Altri DRG</v>
          </cell>
        </row>
        <row r="49">
          <cell r="I49" t="str">
            <v>Peso totale DRG - Day Hospital</v>
          </cell>
        </row>
        <row r="50">
          <cell r="I50" t="str">
            <v>Peso totale DRG - Day Hospital DRG Medici</v>
          </cell>
        </row>
        <row r="51">
          <cell r="I51" t="str">
            <v>Peso totale DRG - Day Hospital DRG Chirurgici</v>
          </cell>
        </row>
        <row r="52">
          <cell r="I52" t="str">
            <v>Peso totale DRG - Day Hospital Altri DRG</v>
          </cell>
        </row>
        <row r="53">
          <cell r="I53" t="str">
            <v>Peso medio DRG - (DO + DH)</v>
          </cell>
        </row>
        <row r="54">
          <cell r="I54" t="str">
            <v>Peso medio DRG - (DO + DH) DRG Medici</v>
          </cell>
        </row>
        <row r="55">
          <cell r="I55" t="str">
            <v>Peso medio DRG - (DO + DH) DRG Chirurgici</v>
          </cell>
        </row>
        <row r="56">
          <cell r="I56" t="str">
            <v>Peso medio DRG - (DO + DH) Altri DRG</v>
          </cell>
        </row>
        <row r="57">
          <cell r="I57" t="str">
            <v>Peso medio DRG - Degenza Ordinaria</v>
          </cell>
        </row>
        <row r="58">
          <cell r="I58" t="str">
            <v>Peso medio DRG - Degenza Ordinaria DRG Medici</v>
          </cell>
        </row>
        <row r="59">
          <cell r="I59" t="str">
            <v>Peso medio DRG - Degenza Ordinaria DRG Chirurgici</v>
          </cell>
        </row>
        <row r="60">
          <cell r="I60" t="str">
            <v>Peso medio DRG - Degenza Ordinaria Altri DRG</v>
          </cell>
        </row>
        <row r="61">
          <cell r="I61" t="str">
            <v>Peso medio DRG - Degenza Ordinaria 1g</v>
          </cell>
        </row>
        <row r="62">
          <cell r="I62" t="str">
            <v>Peso medio DRG - Degenza Ordinaria 1g DRG Medici</v>
          </cell>
        </row>
        <row r="63">
          <cell r="I63" t="str">
            <v>Peso medio DRG - Degenza Ordinaria 1g DRG Chirurgici</v>
          </cell>
        </row>
        <row r="64">
          <cell r="I64" t="str">
            <v>Peso medio DRG - Degenza Ordinaria 1g Altri DRG</v>
          </cell>
        </row>
        <row r="65">
          <cell r="I65" t="str">
            <v>Peso medio DRG - Degenza Ordinaria &gt;48h</v>
          </cell>
        </row>
        <row r="66">
          <cell r="I66" t="str">
            <v>Peso medio DRG - Degenza Ordinaria &gt;48h DRG Medici</v>
          </cell>
        </row>
        <row r="67">
          <cell r="I67" t="str">
            <v>Peso medio DRG - Degenza Ordinaria &gt;48h DRG Chirurgici</v>
          </cell>
        </row>
        <row r="68">
          <cell r="I68" t="str">
            <v>Peso medio DRG - Degenza Ordinaria &gt;48h Altri DRG</v>
          </cell>
        </row>
        <row r="69">
          <cell r="I69" t="str">
            <v>Peso medio DRG - Degenza Ordinaria Oltre soglia</v>
          </cell>
        </row>
        <row r="70">
          <cell r="I70" t="str">
            <v>Peso medio DRG - Degenza Ordinaria Oltre soglia DRG Medici</v>
          </cell>
        </row>
        <row r="71">
          <cell r="I71" t="str">
            <v>Peso medio DRG - Degenza Ordinaria Oltre soglia DRG Chirurgici</v>
          </cell>
        </row>
        <row r="72">
          <cell r="I72" t="str">
            <v>Peso medio DRG - Degenza Ordinaria Oltre soglia Altri DRG</v>
          </cell>
        </row>
        <row r="73">
          <cell r="I73" t="str">
            <v>Peso medio DRG - Day Hospital</v>
          </cell>
        </row>
        <row r="74">
          <cell r="I74" t="str">
            <v>Peso medio DRG - Day Hospital DRG Medici</v>
          </cell>
        </row>
        <row r="75">
          <cell r="I75" t="str">
            <v>Peso medio DRG - Day Hospital DRG Chirurgici</v>
          </cell>
        </row>
        <row r="76">
          <cell r="I76" t="str">
            <v>Peso medio DRG - Day Hospital Altri DRG</v>
          </cell>
        </row>
        <row r="77">
          <cell r="I77" t="str">
            <v>Degenza Totale (DO + DH)</v>
          </cell>
        </row>
        <row r="78">
          <cell r="I78" t="str">
            <v>Degenza Totale (DO + DH) DRG Medici</v>
          </cell>
        </row>
        <row r="79">
          <cell r="I79" t="str">
            <v>Degenza Totale (DO + DH) DRG Chirurgici</v>
          </cell>
        </row>
        <row r="80">
          <cell r="I80" t="str">
            <v>Degenza Totale (DO + DH) Altri DRG</v>
          </cell>
        </row>
        <row r="81">
          <cell r="I81" t="str">
            <v>Degenza Ordinaria Totale</v>
          </cell>
        </row>
        <row r="82">
          <cell r="I82" t="str">
            <v>Degenza Ordinaria Totale DRG Medici</v>
          </cell>
        </row>
        <row r="83">
          <cell r="I83" t="str">
            <v>Degenza Ordinaria Totale DRG Chirurgici</v>
          </cell>
        </row>
        <row r="84">
          <cell r="I84" t="str">
            <v>Degenza Ordinaria Totale Altri DRG</v>
          </cell>
        </row>
        <row r="85">
          <cell r="I85" t="str">
            <v>Degenza Ordinaria Totale 1g</v>
          </cell>
        </row>
        <row r="86">
          <cell r="I86" t="str">
            <v>Degenza Ordinaria Totale 1g DRG Medici</v>
          </cell>
        </row>
        <row r="87">
          <cell r="I87" t="str">
            <v>Degenza Ordinaria Totale 1g DRG Chirurgici</v>
          </cell>
        </row>
        <row r="88">
          <cell r="I88" t="str">
            <v>Degenza Ordinaria Totale 1g Altri DRG</v>
          </cell>
        </row>
        <row r="89">
          <cell r="I89" t="str">
            <v>Degenza Ordinaria Totale &gt;48h</v>
          </cell>
        </row>
        <row r="90">
          <cell r="I90" t="str">
            <v>Degenza Ordinaria Totale &gt;48h DRG Medici</v>
          </cell>
        </row>
        <row r="91">
          <cell r="I91" t="str">
            <v>Degenza Ordinaria Totale &gt;48h DRG Chirurgici</v>
          </cell>
        </row>
        <row r="92">
          <cell r="I92" t="str">
            <v>Degenza Ordinaria Totale &gt;48h Altri DRG</v>
          </cell>
        </row>
        <row r="93">
          <cell r="I93" t="str">
            <v>Degenza Ordinaria Totale Oltre soglia</v>
          </cell>
        </row>
        <row r="94">
          <cell r="I94" t="str">
            <v>Degenza Ordinaria Totale Oltre soglia DRG Medici</v>
          </cell>
        </row>
        <row r="95">
          <cell r="I95" t="str">
            <v>Degenza Ordinaria Totale Oltre soglia DRG Chirurgici</v>
          </cell>
        </row>
        <row r="96">
          <cell r="I96" t="str">
            <v>Degenza Ordinaria Totale Oltre soglia Altri DRG</v>
          </cell>
        </row>
        <row r="97">
          <cell r="I97" t="str">
            <v>Accessi Totali Day Hospital</v>
          </cell>
        </row>
        <row r="98">
          <cell r="I98" t="str">
            <v>Accessi Totali Day Hospital DRG Medici</v>
          </cell>
        </row>
        <row r="99">
          <cell r="I99" t="str">
            <v>Accessi Totali Day Hospital DRG Chirurgici</v>
          </cell>
        </row>
        <row r="100">
          <cell r="I100" t="str">
            <v>Accessi Totali Day Hospital Altri DRG</v>
          </cell>
        </row>
        <row r="101">
          <cell r="I101" t="str">
            <v>Accessi Totali Day Service</v>
          </cell>
        </row>
        <row r="102">
          <cell r="I102" t="str">
            <v>Degenza media totale (DO + DH)</v>
          </cell>
        </row>
        <row r="103">
          <cell r="I103" t="str">
            <v>Degenza media totale (DO + DH) DRG Medici</v>
          </cell>
        </row>
        <row r="104">
          <cell r="I104" t="str">
            <v>Degenza media totale (DO + DH) DRG Chirurgici</v>
          </cell>
        </row>
        <row r="105">
          <cell r="I105" t="str">
            <v>Degenza media totale (DO + DH) Altri DRG</v>
          </cell>
        </row>
        <row r="106">
          <cell r="I106" t="str">
            <v>Degenza Ordinaria Media</v>
          </cell>
        </row>
        <row r="107">
          <cell r="I107" t="str">
            <v>Degenza Ordinaria Media DRG Medici</v>
          </cell>
        </row>
        <row r="108">
          <cell r="I108" t="str">
            <v>Degenza Ordinaria Media DRG Chirurgici</v>
          </cell>
        </row>
        <row r="109">
          <cell r="I109" t="str">
            <v>Degenza Ordinaria Media Altri DRG</v>
          </cell>
        </row>
        <row r="110">
          <cell r="I110" t="str">
            <v>Degenza Ordinaria Media 1g</v>
          </cell>
        </row>
        <row r="111">
          <cell r="I111" t="str">
            <v>Degenza Ordinaria Media 1g DRG Medici</v>
          </cell>
        </row>
        <row r="112">
          <cell r="I112" t="str">
            <v>Degenza Ordinaria Media 1g DRG Chirurgici</v>
          </cell>
        </row>
        <row r="113">
          <cell r="I113" t="str">
            <v>Degenza Ordinaria Media 1g Altri DRG</v>
          </cell>
        </row>
        <row r="114">
          <cell r="I114" t="str">
            <v>Degenza Ordinaria Media &gt;48h</v>
          </cell>
        </row>
        <row r="115">
          <cell r="I115" t="str">
            <v>Degenza Ordinaria Media &gt;48h DRG Medici</v>
          </cell>
        </row>
        <row r="116">
          <cell r="I116" t="str">
            <v>Degenza Ordinaria Media &gt;48h DRG Chirurgici</v>
          </cell>
        </row>
        <row r="117">
          <cell r="I117" t="str">
            <v>Degenza Ordinaria Media &gt;48h Altri DRG</v>
          </cell>
        </row>
        <row r="118">
          <cell r="I118" t="str">
            <v>Degenza Ordinaria Media Oltre soglia</v>
          </cell>
        </row>
        <row r="119">
          <cell r="I119" t="str">
            <v>Degenza Ordinaria Media Oltre soglia DRG Medici</v>
          </cell>
        </row>
        <row r="120">
          <cell r="I120" t="str">
            <v>Degenza Ordinaria Media Oltre soglia DRG Chirurgici</v>
          </cell>
        </row>
        <row r="121">
          <cell r="I121" t="str">
            <v>Degenza Ordinaria Media Oltre soglia Altri DRG</v>
          </cell>
        </row>
        <row r="122">
          <cell r="I122" t="str">
            <v>Accessi Medi Day Hospital</v>
          </cell>
        </row>
        <row r="123">
          <cell r="I123" t="str">
            <v>Accessi Medi Day Hospital DRG Medici</v>
          </cell>
        </row>
        <row r="124">
          <cell r="I124" t="str">
            <v>Accessi Medi Day Hospital DRG Chirurgici</v>
          </cell>
        </row>
        <row r="125">
          <cell r="I125" t="str">
            <v>Accessi Medi Day Hospital Altri DRG</v>
          </cell>
        </row>
        <row r="126">
          <cell r="I126" t="str">
            <v>Accessi medi Day Service</v>
          </cell>
        </row>
        <row r="127">
          <cell r="I127" t="str">
            <v>casi a rischio di inappropriatezza in regime di DO</v>
          </cell>
        </row>
        <row r="128">
          <cell r="I128" t="str">
            <v>- % dei casi a rischio di inappropriatezza in regime di DO</v>
          </cell>
        </row>
        <row r="129">
          <cell r="I129" t="str">
            <v>giornate di degenza a rischio di inappropriatezza in regime di DO</v>
          </cell>
        </row>
        <row r="130">
          <cell r="I130" t="str">
            <v>- % delle giornate di degenza a rischio di inappropriatezza in regime di DO</v>
          </cell>
        </row>
        <row r="131">
          <cell r="I131" t="str">
            <v>Tasso di occupazione Ricovero ordinario (letti effettivi)</v>
          </cell>
        </row>
        <row r="132">
          <cell r="I132" t="str">
            <v>Tasso di occupazione Day Hospital (letti effettivi)</v>
          </cell>
        </row>
        <row r="133">
          <cell r="I133" t="str">
            <v>Tasso di occupazione Day Hospital (5 giorni/sett.)</v>
          </cell>
        </row>
        <row r="134">
          <cell r="I134" t="str">
            <v>Personale dipendente (indeterminato e determinato)</v>
          </cell>
        </row>
        <row r="135">
          <cell r="I135" t="str">
            <v>Personale dipendente - Dirigenti</v>
          </cell>
        </row>
        <row r="136">
          <cell r="I136" t="str">
            <v>Personale dipendente - Medici</v>
          </cell>
        </row>
        <row r="137">
          <cell r="I137" t="str">
            <v>Personale dipendente - Altri Dirigenti Sanitari</v>
          </cell>
        </row>
        <row r="138">
          <cell r="I138" t="str">
            <v>Personale dipendente - Dirigenti PTA</v>
          </cell>
        </row>
        <row r="139">
          <cell r="I139" t="str">
            <v>Personale dipendente - Comparto</v>
          </cell>
        </row>
        <row r="140">
          <cell r="I140" t="str">
            <v>Personale dipendente - Infermieri</v>
          </cell>
        </row>
        <row r="141">
          <cell r="I141" t="str">
            <v>Personale dipendente - Altro Comparto Sanitario</v>
          </cell>
        </row>
        <row r="142">
          <cell r="I142" t="str">
            <v>Personale dipendente - OSS-OTA-ASA</v>
          </cell>
        </row>
        <row r="143">
          <cell r="I143" t="str">
            <v>Personale dipendente - Altro Comparto Tecnico</v>
          </cell>
        </row>
        <row r="144">
          <cell r="I144" t="str">
            <v>Personale dipendente - Comparto Professionale e Amministrativo</v>
          </cell>
        </row>
        <row r="145">
          <cell r="I145" t="str">
            <v>Personale non dipendente (in organico)</v>
          </cell>
        </row>
        <row r="146">
          <cell r="I146" t="str">
            <v>Personale non dipendente - Dirigenti</v>
          </cell>
        </row>
        <row r="147">
          <cell r="I147" t="str">
            <v>Personale non dipendente - Medici</v>
          </cell>
        </row>
        <row r="148">
          <cell r="I148" t="str">
            <v>Personale non dipendente - Altri Dirigenti Sanitari</v>
          </cell>
        </row>
        <row r="149">
          <cell r="I149" t="str">
            <v>Personale non dipendente - Dirigenti PTA</v>
          </cell>
        </row>
        <row r="150">
          <cell r="I150" t="str">
            <v>Personale non dipendente - Comparto</v>
          </cell>
        </row>
        <row r="151">
          <cell r="I151" t="str">
            <v>Personale non dipendente - Infermieri</v>
          </cell>
        </row>
        <row r="152">
          <cell r="I152" t="str">
            <v>Personale non dipendente - Altro Comparto Sanitario</v>
          </cell>
        </row>
        <row r="153">
          <cell r="I153" t="str">
            <v>Personale non dipendente - OSS-OTA-ASA</v>
          </cell>
        </row>
        <row r="154">
          <cell r="I154" t="str">
            <v>Personale non dipendente - Altro Comparto Tecnico</v>
          </cell>
        </row>
        <row r="155">
          <cell r="I155" t="str">
            <v>Personale non dipendente - Comparto Professionale e Amministrativo</v>
          </cell>
        </row>
        <row r="156">
          <cell r="I156" t="str">
            <v>Personale universitario</v>
          </cell>
        </row>
        <row r="157">
          <cell r="I157" t="str">
            <v>Personale universitario - Dirigenti</v>
          </cell>
        </row>
        <row r="158">
          <cell r="I158" t="str">
            <v>Personale universitario - Medici</v>
          </cell>
        </row>
        <row r="159">
          <cell r="I159" t="str">
            <v>Personale universitario - Altri Dirigenti Sanitari</v>
          </cell>
        </row>
        <row r="160">
          <cell r="I160" t="str">
            <v>Personale universitario - Dirigenti PTA</v>
          </cell>
        </row>
        <row r="161">
          <cell r="I161" t="str">
            <v>Personale universitario - Comparto</v>
          </cell>
        </row>
        <row r="162">
          <cell r="I162" t="str">
            <v>Personale universitario - Infermieri</v>
          </cell>
        </row>
        <row r="163">
          <cell r="I163" t="str">
            <v>Personale universitario - Altro Comparto Sanitario</v>
          </cell>
        </row>
        <row r="164">
          <cell r="I164" t="str">
            <v>Personale universitario - OSS-OTA-ASA</v>
          </cell>
        </row>
        <row r="165">
          <cell r="I165" t="str">
            <v>Personale universitario - Altro Comparto Tecnico</v>
          </cell>
        </row>
        <row r="166">
          <cell r="I166" t="str">
            <v>Personale universitario - Comparto Professionale e Amministrativo</v>
          </cell>
        </row>
        <row r="167">
          <cell r="I167" t="str">
            <v>Totale Personale</v>
          </cell>
        </row>
        <row r="168">
          <cell r="I168" t="str">
            <v>Totale Personale - Dirigenti</v>
          </cell>
        </row>
        <row r="169">
          <cell r="I169" t="str">
            <v>Totale Personale - Medici</v>
          </cell>
        </row>
        <row r="170">
          <cell r="I170" t="str">
            <v>Totale Personale - Altri Dirigenti Sanitari</v>
          </cell>
        </row>
        <row r="171">
          <cell r="I171" t="str">
            <v>Totale Personale - Dirigenti PTA</v>
          </cell>
        </row>
        <row r="172">
          <cell r="I172" t="str">
            <v>Totale Personale - Comparto</v>
          </cell>
        </row>
        <row r="173">
          <cell r="I173" t="str">
            <v>Totale Personale - Infermieri</v>
          </cell>
        </row>
        <row r="174">
          <cell r="I174" t="str">
            <v>Totale Personale - Altro Comparto Sanitario</v>
          </cell>
        </row>
        <row r="175">
          <cell r="I175" t="str">
            <v>Totale Personale - OSS-OTA-ASA</v>
          </cell>
        </row>
        <row r="176">
          <cell r="I176" t="str">
            <v>Totale Personale - Altro Comparto Tecnico</v>
          </cell>
        </row>
        <row r="177">
          <cell r="I177" t="str">
            <v>Totale Personale - Comparto Professionale e Amministrativo</v>
          </cell>
        </row>
        <row r="178">
          <cell r="I178" t="str">
            <v>Infermieri+OSS-OTA-ASA/Medici</v>
          </cell>
        </row>
        <row r="179">
          <cell r="I179" t="str">
            <v>ricoveri totali/teste pesate Medici</v>
          </cell>
        </row>
        <row r="180">
          <cell r="I180" t="str">
            <v>ricoveri DO/teste pesate Medici</v>
          </cell>
        </row>
        <row r="181">
          <cell r="I181" t="str">
            <v>ricoveri DH/teste pesate Medici</v>
          </cell>
        </row>
        <row r="182">
          <cell r="I182" t="str">
            <v>giornate/teste pesate Medici</v>
          </cell>
        </row>
        <row r="183">
          <cell r="I183" t="str">
            <v>giornate DO/teste pesate Medici</v>
          </cell>
        </row>
        <row r="184">
          <cell r="I184" t="str">
            <v>giornate DH/teste pesate Medici</v>
          </cell>
        </row>
        <row r="185">
          <cell r="I185" t="str">
            <v>teste pesate Medici/PL</v>
          </cell>
        </row>
        <row r="186">
          <cell r="I186" t="str">
            <v>Infermieri/Medici</v>
          </cell>
        </row>
        <row r="187">
          <cell r="I187" t="str">
            <v>ricoveri totali/teste pesate Infermieri</v>
          </cell>
        </row>
        <row r="188">
          <cell r="I188" t="str">
            <v>ricoveri DO/teste pesate Infermieri</v>
          </cell>
        </row>
        <row r="189">
          <cell r="I189" t="str">
            <v>ricoveri DH/teste pesate Infermieri</v>
          </cell>
        </row>
        <row r="190">
          <cell r="I190" t="str">
            <v>giornate/teste pesate Infermieri</v>
          </cell>
        </row>
        <row r="191">
          <cell r="I191" t="str">
            <v>giornate DO/teste pesate Infermieri</v>
          </cell>
        </row>
        <row r="192">
          <cell r="I192" t="str">
            <v>giornate DH/teste pesate Infermieri</v>
          </cell>
        </row>
        <row r="193">
          <cell r="I193" t="str">
            <v>teste pesate Infermieri/PL</v>
          </cell>
        </row>
        <row r="194">
          <cell r="I194" t="str">
            <v>OSS-OTA-ASA/Infermieri</v>
          </cell>
        </row>
        <row r="195">
          <cell r="I195" t="str">
            <v>ricoveri totali/teste pesate OSS-OTA-ASA</v>
          </cell>
        </row>
        <row r="196">
          <cell r="I196" t="str">
            <v>ricoveri DO/teste pesate OSS-OTA-ASA</v>
          </cell>
        </row>
        <row r="197">
          <cell r="I197" t="str">
            <v>ricoveri DH/teste pesate OSS-OTA-ASA</v>
          </cell>
        </row>
        <row r="198">
          <cell r="I198" t="str">
            <v>giornate/teste pesate OSS-OTA-ASA</v>
          </cell>
        </row>
        <row r="199">
          <cell r="I199" t="str">
            <v>giornate DO/teste pesate OSS-OTA-ASA</v>
          </cell>
        </row>
        <row r="200">
          <cell r="I200" t="str">
            <v>giornate DH/teste pesate OSS-OTA-ASA</v>
          </cell>
        </row>
        <row r="201">
          <cell r="I201" t="str">
            <v>teste pesate OSS-OTA-ASA/PL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Dati"/>
      <sheetName val="Revenues"/>
      <sheetName val="Timing_Inv"/>
      <sheetName val="Cash_flow_inv"/>
      <sheetName val="Imetal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14">
          <cell r="C14">
            <v>0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Grafico Waterfall"/>
      <sheetName val="AppoggioWaterfall"/>
      <sheetName val="grafici"/>
      <sheetName val="Schema MEF (CE)"/>
      <sheetName val="CE_New_Modello_last"/>
      <sheetName val="SCOSTAMENTI_AGGREGATI"/>
      <sheetName val="Dett Voci di CE"/>
      <sheetName val="Dett Voci di CE_appalti"/>
      <sheetName val="appoggio2"/>
      <sheetName val="2-quotaCipe_4°2013"/>
      <sheetName val="FSN-SICILIA_ 4° 2013_appoggio"/>
      <sheetName val="FARMA_appoggio"/>
      <sheetName val="RE"/>
      <sheetName val="SALDO Mobilità"/>
      <sheetName val="ulter trasf pubb"/>
      <sheetName val="QUADR EXTRAFSR "/>
      <sheetName val="utilizzo fondi"/>
      <sheetName val="QUADR EXTRAFSR_utilizzi"/>
      <sheetName val="Schema MEF Tabelle dettaglio"/>
      <sheetName val="Personale_2"/>
      <sheetName val="ap.Aziende"/>
      <sheetName val="Consumi"/>
      <sheetName val="Componenti straordinarie "/>
      <sheetName val="appoggio1"/>
      <sheetName val="RIA_ex art_26"/>
      <sheetName val="RIA_appoggioPOCS"/>
      <sheetName val="File F"/>
      <sheetName val="MDB"/>
      <sheetName val="Hosp_Amb_privato"/>
      <sheetName val="CTA"/>
      <sheetName val="INT_PROT"/>
      <sheetName val="RSA"/>
      <sheetName val="CE TEND_PROGR_2011"/>
      <sheetName val="CE 2013-2015_AG25"/>
      <sheetName val="pvt_farma"/>
      <sheetName val="pvt_1°2014_pond"/>
      <sheetName val="pvt_1°2014"/>
      <sheetName val="pvt_CNS_2013"/>
      <sheetName val="pvt_4°2013"/>
      <sheetName val="pvt_3°2013"/>
      <sheetName val="pvt_3°2013_pond"/>
      <sheetName val="pvt_2°2013"/>
      <sheetName val="pvt_1°2013"/>
      <sheetName val="pvt_C_2012"/>
      <sheetName val="pvt_4°2012"/>
      <sheetName val="pvt_3°2012"/>
      <sheetName val="pvt_2°2012"/>
      <sheetName val="pvt_1°2012"/>
      <sheetName val="pvt_C_2011"/>
      <sheetName val="pvt_2010"/>
      <sheetName val="pvt_200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 t="str">
            <v>Codice 2012</v>
          </cell>
        </row>
      </sheetData>
      <sheetData sheetId="5">
        <row r="26">
          <cell r="W26">
            <v>0</v>
          </cell>
        </row>
      </sheetData>
      <sheetData sheetId="6" refreshError="1"/>
      <sheetData sheetId="7"/>
      <sheetData sheetId="8">
        <row r="2">
          <cell r="C2" t="str">
            <v>01-01-contributi F.S.R. indistinto</v>
          </cell>
          <cell r="H2" t="str">
            <v>02-01-00-Saldo mobilità in compensazione infra</v>
          </cell>
        </row>
        <row r="3">
          <cell r="H3" t="str">
            <v>02-01-05-Saldo mobilità non in compensazione infra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D2" t="str">
            <v>000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bloombe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0.05</v>
          </cell>
        </row>
      </sheetData>
      <sheetData sheetId="11">
        <row r="2">
          <cell r="A2">
            <v>0.05</v>
          </cell>
        </row>
        <row r="3">
          <cell r="A3">
            <v>0.1</v>
          </cell>
        </row>
        <row r="4">
          <cell r="A4">
            <v>0.15</v>
          </cell>
        </row>
        <row r="5">
          <cell r="A5">
            <v>0.2</v>
          </cell>
        </row>
        <row r="6">
          <cell r="A6">
            <v>0.25</v>
          </cell>
        </row>
        <row r="7">
          <cell r="A7">
            <v>0.3</v>
          </cell>
        </row>
        <row r="8">
          <cell r="A8">
            <v>0.35</v>
          </cell>
        </row>
        <row r="9">
          <cell r="A9">
            <v>0.4</v>
          </cell>
        </row>
        <row r="10">
          <cell r="A10">
            <v>0.45</v>
          </cell>
        </row>
        <row r="11">
          <cell r="A11">
            <v>0.5</v>
          </cell>
        </row>
        <row r="12">
          <cell r="A12">
            <v>0.55000000000000004</v>
          </cell>
        </row>
        <row r="13">
          <cell r="A13">
            <v>0.6</v>
          </cell>
        </row>
        <row r="14">
          <cell r="A14">
            <v>0.65</v>
          </cell>
        </row>
        <row r="15">
          <cell r="A15">
            <v>0.7</v>
          </cell>
        </row>
        <row r="16">
          <cell r="A16">
            <v>0.75</v>
          </cell>
        </row>
        <row r="17">
          <cell r="A17">
            <v>0.8</v>
          </cell>
        </row>
        <row r="18">
          <cell r="A18">
            <v>0.85</v>
          </cell>
        </row>
        <row r="19">
          <cell r="A19">
            <v>0.9</v>
          </cell>
        </row>
        <row r="20">
          <cell r="A20">
            <v>0.95</v>
          </cell>
        </row>
        <row r="21">
          <cell r="A21">
            <v>1</v>
          </cell>
        </row>
      </sheetData>
      <sheetData sheetId="12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Schema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</row>
        <row r="16">
          <cell r="I16">
            <v>4.2431372628119579E-2</v>
          </cell>
        </row>
        <row r="20">
          <cell r="I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pesa PO delibera .......del 95"/>
      <sheetName val="Spesa organico attuale"/>
      <sheetName val="Spesa PO 31.08.93 rideterminata"/>
      <sheetName val="Spesa proposta PO"/>
      <sheetName val="RAFFRONTO SPESA"/>
      <sheetName val="RAFFRONTO ORGANICI"/>
      <sheetName val="P.O. delib. 22.12.95"/>
      <sheetName val="Pianta Organica Proposta 08.96"/>
      <sheetName val="Parametri stipendiali"/>
      <sheetName val="valori"/>
      <sheetName val="Accessi_per_SINGOLO_MESE"/>
      <sheetName val="0"/>
      <sheetName val="conto economico"/>
      <sheetName val="men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A6">
            <v>1</v>
          </cell>
          <cell r="B6" t="str">
            <v>ADIR11</v>
          </cell>
          <cell r="C6">
            <v>38</v>
          </cell>
          <cell r="D6">
            <v>6.333333333333333</v>
          </cell>
          <cell r="E6" t="str">
            <v>Ammvo</v>
          </cell>
          <cell r="F6">
            <v>11</v>
          </cell>
          <cell r="G6" t="str">
            <v>DIRETTORE AMMINISTRATIVO CAPO SERVIZIO</v>
          </cell>
          <cell r="H6">
            <v>92716000</v>
          </cell>
          <cell r="I6">
            <v>89150000</v>
          </cell>
          <cell r="J6">
            <v>88954</v>
          </cell>
        </row>
        <row r="7">
          <cell r="A7">
            <v>2</v>
          </cell>
          <cell r="B7" t="str">
            <v>ADIR10</v>
          </cell>
          <cell r="C7">
            <v>38</v>
          </cell>
          <cell r="D7">
            <v>6.333333333333333</v>
          </cell>
          <cell r="E7" t="str">
            <v>Ammvo</v>
          </cell>
          <cell r="F7">
            <v>10</v>
          </cell>
          <cell r="G7" t="str">
            <v>DIRETTORE AMMINISTRATIVO</v>
          </cell>
          <cell r="H7">
            <v>72176000</v>
          </cell>
          <cell r="I7">
            <v>69400000</v>
          </cell>
          <cell r="J7">
            <v>73278</v>
          </cell>
        </row>
        <row r="8">
          <cell r="A8">
            <v>3</v>
          </cell>
          <cell r="B8" t="str">
            <v>ADIR09</v>
          </cell>
          <cell r="C8">
            <v>38</v>
          </cell>
          <cell r="D8">
            <v>6.333333333333333</v>
          </cell>
          <cell r="E8" t="str">
            <v>Ammvo</v>
          </cell>
          <cell r="F8">
            <v>9</v>
          </cell>
          <cell r="G8" t="str">
            <v>VICE DIRETTORE AMMINISTRATIVO</v>
          </cell>
          <cell r="H8">
            <v>53560000</v>
          </cell>
          <cell r="I8">
            <v>51500000</v>
          </cell>
          <cell r="J8">
            <v>62835</v>
          </cell>
        </row>
        <row r="9">
          <cell r="A9">
            <v>4</v>
          </cell>
          <cell r="B9" t="str">
            <v>ACOL08/B</v>
          </cell>
          <cell r="C9">
            <v>36</v>
          </cell>
          <cell r="D9">
            <v>6</v>
          </cell>
          <cell r="E9" t="str">
            <v>Ammvo</v>
          </cell>
          <cell r="F9">
            <v>8</v>
          </cell>
          <cell r="G9" t="str">
            <v>COLLABORATORE AMMINISTRATIVO COORD. + 3A</v>
          </cell>
          <cell r="H9">
            <v>46384000</v>
          </cell>
          <cell r="I9">
            <v>44600000</v>
          </cell>
          <cell r="J9">
            <v>53424</v>
          </cell>
        </row>
        <row r="10">
          <cell r="A10">
            <v>5</v>
          </cell>
          <cell r="B10" t="str">
            <v>ACOL08</v>
          </cell>
          <cell r="C10">
            <v>36</v>
          </cell>
          <cell r="D10">
            <v>6</v>
          </cell>
          <cell r="E10" t="str">
            <v>Ammvo</v>
          </cell>
          <cell r="F10">
            <v>8</v>
          </cell>
          <cell r="G10" t="str">
            <v>COLLABORATORE AMMINISTRATIVO COORDINATORE</v>
          </cell>
          <cell r="H10">
            <v>46384000</v>
          </cell>
          <cell r="I10">
            <v>44600000</v>
          </cell>
          <cell r="J10">
            <v>53424</v>
          </cell>
        </row>
        <row r="11">
          <cell r="A11">
            <v>6</v>
          </cell>
          <cell r="B11" t="str">
            <v>ACOL07</v>
          </cell>
          <cell r="C11">
            <v>36</v>
          </cell>
          <cell r="D11">
            <v>6</v>
          </cell>
          <cell r="E11" t="str">
            <v>Ammvo</v>
          </cell>
          <cell r="F11">
            <v>7</v>
          </cell>
          <cell r="G11" t="str">
            <v>COLLABORATORE AMMINISTRATIVO</v>
          </cell>
          <cell r="H11">
            <v>42172000</v>
          </cell>
          <cell r="I11">
            <v>40550000</v>
          </cell>
          <cell r="J11">
            <v>48622</v>
          </cell>
        </row>
        <row r="12">
          <cell r="A12">
            <v>7</v>
          </cell>
          <cell r="B12" t="str">
            <v>AASS06</v>
          </cell>
          <cell r="C12">
            <v>36</v>
          </cell>
          <cell r="D12">
            <v>6</v>
          </cell>
          <cell r="E12" t="str">
            <v>Ammvo</v>
          </cell>
          <cell r="F12">
            <v>6</v>
          </cell>
          <cell r="G12" t="str">
            <v>ASSISTENTE AMMINISTRATIVO</v>
          </cell>
          <cell r="H12">
            <v>39000000</v>
          </cell>
          <cell r="I12">
            <v>37500000</v>
          </cell>
          <cell r="J12">
            <v>45336</v>
          </cell>
        </row>
        <row r="13">
          <cell r="A13">
            <v>8</v>
          </cell>
          <cell r="B13" t="str">
            <v>ACOA04</v>
          </cell>
          <cell r="C13">
            <v>36</v>
          </cell>
          <cell r="D13">
            <v>6</v>
          </cell>
          <cell r="E13" t="str">
            <v>Ammvo</v>
          </cell>
          <cell r="F13">
            <v>4</v>
          </cell>
          <cell r="G13" t="str">
            <v>COADIUTORE AMMINISTATIVO</v>
          </cell>
          <cell r="H13">
            <v>33956000</v>
          </cell>
          <cell r="I13">
            <v>32650000</v>
          </cell>
          <cell r="J13">
            <v>41150</v>
          </cell>
        </row>
        <row r="14">
          <cell r="A14">
            <v>9</v>
          </cell>
          <cell r="B14" t="str">
            <v>ACOM03</v>
          </cell>
          <cell r="C14">
            <v>36</v>
          </cell>
          <cell r="D14">
            <v>6</v>
          </cell>
          <cell r="E14" t="str">
            <v>Ammvo</v>
          </cell>
          <cell r="F14">
            <v>3</v>
          </cell>
          <cell r="G14" t="str">
            <v>COMMESSO</v>
          </cell>
          <cell r="H14">
            <v>31200000</v>
          </cell>
          <cell r="I14">
            <v>30000000</v>
          </cell>
          <cell r="J14">
            <v>38607</v>
          </cell>
        </row>
        <row r="15">
          <cell r="A15">
            <v>10</v>
          </cell>
          <cell r="B15" t="str">
            <v>PPRO09</v>
          </cell>
          <cell r="C15">
            <v>38</v>
          </cell>
          <cell r="D15">
            <v>6.333333333333333</v>
          </cell>
          <cell r="E15" t="str">
            <v>Profle</v>
          </cell>
          <cell r="F15">
            <v>9</v>
          </cell>
          <cell r="G15" t="str">
            <v>DIRIGENTE DEL RUOLO PROFESSIONALE</v>
          </cell>
          <cell r="H15">
            <v>52684499.999999993</v>
          </cell>
          <cell r="I15">
            <v>51500000</v>
          </cell>
          <cell r="J15">
            <v>62835</v>
          </cell>
        </row>
        <row r="16">
          <cell r="A16">
            <v>11</v>
          </cell>
          <cell r="B16" t="str">
            <v>SDIR11/P</v>
          </cell>
          <cell r="C16">
            <v>38</v>
          </cell>
          <cell r="D16">
            <v>6.333333333333333</v>
          </cell>
          <cell r="E16" t="str">
            <v>Sanitario</v>
          </cell>
          <cell r="F16">
            <v>11</v>
          </cell>
          <cell r="G16" t="str">
            <v>DIRETTORE SANITARIO TP</v>
          </cell>
          <cell r="H16">
            <v>118619750</v>
          </cell>
          <cell r="I16">
            <v>111500000</v>
          </cell>
          <cell r="J16">
            <v>129876</v>
          </cell>
        </row>
        <row r="17">
          <cell r="A17">
            <v>12</v>
          </cell>
          <cell r="B17" t="str">
            <v>SFAR11</v>
          </cell>
          <cell r="C17">
            <v>38</v>
          </cell>
          <cell r="D17">
            <v>6.333333333333333</v>
          </cell>
          <cell r="E17" t="str">
            <v>Sanitario</v>
          </cell>
          <cell r="F17">
            <v>11</v>
          </cell>
          <cell r="G17" t="str">
            <v>FARMACISTA DIRIGENTE</v>
          </cell>
          <cell r="H17">
            <v>96869500</v>
          </cell>
          <cell r="I17">
            <v>91000000</v>
          </cell>
          <cell r="J17">
            <v>87846</v>
          </cell>
        </row>
        <row r="18">
          <cell r="A18">
            <v>13</v>
          </cell>
          <cell r="B18" t="str">
            <v>SPRIC11/P</v>
          </cell>
          <cell r="C18">
            <v>38</v>
          </cell>
          <cell r="D18">
            <v>6.333333333333333</v>
          </cell>
          <cell r="E18" t="str">
            <v>Sanitario</v>
          </cell>
          <cell r="F18">
            <v>11</v>
          </cell>
          <cell r="G18" t="str">
            <v>PRIMARIO OSPEDALIERO CHIRURGIA TP</v>
          </cell>
          <cell r="H18">
            <v>121583850</v>
          </cell>
          <cell r="I18">
            <v>115300000</v>
          </cell>
          <cell r="J18">
            <v>132801</v>
          </cell>
        </row>
        <row r="19">
          <cell r="A19">
            <v>14</v>
          </cell>
          <cell r="B19" t="str">
            <v>SPRIM11/P</v>
          </cell>
          <cell r="C19">
            <v>38</v>
          </cell>
          <cell r="D19">
            <v>6.333333333333333</v>
          </cell>
          <cell r="E19" t="str">
            <v>Sanitario</v>
          </cell>
          <cell r="F19">
            <v>11</v>
          </cell>
          <cell r="G19" t="str">
            <v>PRIMARIO OSPEDALIERO MEDICINA TP</v>
          </cell>
          <cell r="H19">
            <v>117353750</v>
          </cell>
          <cell r="I19">
            <v>111500000</v>
          </cell>
          <cell r="J19">
            <v>129876</v>
          </cell>
        </row>
        <row r="20">
          <cell r="A20">
            <v>15</v>
          </cell>
          <cell r="B20" t="str">
            <v>SBIO10</v>
          </cell>
          <cell r="C20">
            <v>38</v>
          </cell>
          <cell r="D20">
            <v>6.333333333333333</v>
          </cell>
          <cell r="E20" t="str">
            <v>Sanitario</v>
          </cell>
          <cell r="F20">
            <v>10</v>
          </cell>
          <cell r="G20" t="str">
            <v>BIOLOGO\CHIMICO\FISICO COADIUTORE</v>
          </cell>
          <cell r="H20">
            <v>76674625</v>
          </cell>
          <cell r="I20">
            <v>72850000</v>
          </cell>
          <cell r="J20">
            <v>77953</v>
          </cell>
        </row>
        <row r="21">
          <cell r="A21">
            <v>16</v>
          </cell>
          <cell r="B21" t="str">
            <v>SFAR10</v>
          </cell>
          <cell r="C21">
            <v>38</v>
          </cell>
          <cell r="D21">
            <v>6.333333333333333</v>
          </cell>
          <cell r="E21" t="str">
            <v>Sanitario</v>
          </cell>
          <cell r="F21">
            <v>10</v>
          </cell>
          <cell r="G21" t="str">
            <v>FARMACISTA COADIUTORE</v>
          </cell>
          <cell r="H21">
            <v>76674625</v>
          </cell>
          <cell r="I21">
            <v>72850000</v>
          </cell>
          <cell r="J21">
            <v>76601</v>
          </cell>
        </row>
        <row r="22">
          <cell r="A22">
            <v>17</v>
          </cell>
          <cell r="B22" t="str">
            <v>SAIU10/D</v>
          </cell>
          <cell r="C22">
            <v>28.5</v>
          </cell>
          <cell r="D22">
            <v>4.75</v>
          </cell>
          <cell r="E22" t="str">
            <v>Sanitario</v>
          </cell>
          <cell r="F22">
            <v>10</v>
          </cell>
          <cell r="G22" t="str">
            <v>MEDICO AIUTO TD</v>
          </cell>
          <cell r="H22">
            <v>54309000</v>
          </cell>
          <cell r="I22">
            <v>51600000</v>
          </cell>
          <cell r="J22">
            <v>59675</v>
          </cell>
        </row>
        <row r="23">
          <cell r="A23">
            <v>18</v>
          </cell>
          <cell r="B23" t="str">
            <v>SAIU10/P</v>
          </cell>
          <cell r="C23">
            <v>38</v>
          </cell>
          <cell r="D23">
            <v>6.333333333333333</v>
          </cell>
          <cell r="E23" t="str">
            <v>Sanitario</v>
          </cell>
          <cell r="F23">
            <v>10</v>
          </cell>
          <cell r="G23" t="str">
            <v>MEDICO AIUTO TP</v>
          </cell>
          <cell r="H23">
            <v>91830625</v>
          </cell>
          <cell r="I23">
            <v>87250000</v>
          </cell>
          <cell r="J23">
            <v>104798</v>
          </cell>
        </row>
        <row r="24">
          <cell r="A24">
            <v>19</v>
          </cell>
          <cell r="B24" t="str">
            <v>SPSI10</v>
          </cell>
          <cell r="C24">
            <v>38</v>
          </cell>
          <cell r="D24">
            <v>6.333333333333333</v>
          </cell>
          <cell r="E24" t="str">
            <v>Sanitario</v>
          </cell>
          <cell r="F24">
            <v>10</v>
          </cell>
          <cell r="G24" t="str">
            <v>PSICOLOGO COADIUTORE</v>
          </cell>
          <cell r="H24">
            <v>76674625</v>
          </cell>
          <cell r="I24">
            <v>72850000</v>
          </cell>
          <cell r="J24">
            <v>73278</v>
          </cell>
        </row>
        <row r="25">
          <cell r="A25">
            <v>20</v>
          </cell>
          <cell r="B25" t="str">
            <v>SDIR10/P</v>
          </cell>
          <cell r="C25">
            <v>38</v>
          </cell>
          <cell r="D25">
            <v>6.333333333333333</v>
          </cell>
          <cell r="E25" t="str">
            <v>Sanitario</v>
          </cell>
          <cell r="F25">
            <v>10</v>
          </cell>
          <cell r="G25" t="str">
            <v>VICE DIRETTORE SANITARIO TP</v>
          </cell>
          <cell r="H25">
            <v>91830625</v>
          </cell>
          <cell r="I25">
            <v>87250000</v>
          </cell>
          <cell r="J25">
            <v>104798</v>
          </cell>
        </row>
        <row r="26">
          <cell r="A26">
            <v>21</v>
          </cell>
          <cell r="B26" t="str">
            <v>SASS09/D</v>
          </cell>
          <cell r="C26">
            <v>28.5</v>
          </cell>
          <cell r="D26">
            <v>4.75</v>
          </cell>
          <cell r="E26" t="str">
            <v>Sanitario</v>
          </cell>
          <cell r="F26">
            <v>9</v>
          </cell>
          <cell r="G26" t="str">
            <v>ASSISTENTE MEDICO TD</v>
          </cell>
          <cell r="H26">
            <v>43152500</v>
          </cell>
          <cell r="I26">
            <v>41000000</v>
          </cell>
          <cell r="J26">
            <v>51453</v>
          </cell>
        </row>
        <row r="27">
          <cell r="A27">
            <v>22</v>
          </cell>
          <cell r="B27" t="str">
            <v>SASS09/P</v>
          </cell>
          <cell r="C27">
            <v>38</v>
          </cell>
          <cell r="D27">
            <v>6.333333333333333</v>
          </cell>
          <cell r="E27" t="str">
            <v>Sanitario</v>
          </cell>
          <cell r="F27">
            <v>9</v>
          </cell>
          <cell r="G27" t="str">
            <v>ASSISTENTE MEDICO TP</v>
          </cell>
          <cell r="H27">
            <v>72306750</v>
          </cell>
          <cell r="I27">
            <v>68700000</v>
          </cell>
          <cell r="J27">
            <v>87113</v>
          </cell>
        </row>
        <row r="28">
          <cell r="A28">
            <v>23</v>
          </cell>
          <cell r="B28" t="str">
            <v>SBIO09</v>
          </cell>
          <cell r="C28">
            <v>38</v>
          </cell>
          <cell r="D28">
            <v>6.333333333333333</v>
          </cell>
          <cell r="E28" t="str">
            <v>Sanitario</v>
          </cell>
          <cell r="F28">
            <v>9</v>
          </cell>
          <cell r="G28" t="str">
            <v>BIOLOGO\CHIMICO\FISICO COLLABORATORE</v>
          </cell>
          <cell r="H28">
            <v>59676750</v>
          </cell>
          <cell r="I28">
            <v>56700000</v>
          </cell>
          <cell r="J28">
            <v>67589</v>
          </cell>
        </row>
        <row r="29">
          <cell r="A29">
            <v>24</v>
          </cell>
          <cell r="B29" t="str">
            <v>SFAR09</v>
          </cell>
          <cell r="C29">
            <v>38</v>
          </cell>
          <cell r="D29">
            <v>6.333333333333333</v>
          </cell>
          <cell r="E29" t="str">
            <v>Sanitario</v>
          </cell>
          <cell r="F29">
            <v>9</v>
          </cell>
          <cell r="G29" t="str">
            <v>FARMACISTA COLLABORATORE</v>
          </cell>
          <cell r="H29">
            <v>59676750</v>
          </cell>
          <cell r="I29">
            <v>56700000</v>
          </cell>
          <cell r="J29">
            <v>66601</v>
          </cell>
        </row>
        <row r="30">
          <cell r="A30">
            <v>25</v>
          </cell>
          <cell r="B30" t="str">
            <v>SISP09/P</v>
          </cell>
          <cell r="C30">
            <v>38</v>
          </cell>
          <cell r="D30">
            <v>6.333333333333333</v>
          </cell>
          <cell r="E30" t="str">
            <v>Sanitario</v>
          </cell>
          <cell r="F30">
            <v>9</v>
          </cell>
          <cell r="G30" t="str">
            <v>ISPETTORE SANITARIO TP</v>
          </cell>
          <cell r="H30">
            <v>72306750</v>
          </cell>
          <cell r="I30">
            <v>68700000</v>
          </cell>
          <cell r="J30">
            <v>87133</v>
          </cell>
        </row>
        <row r="31">
          <cell r="A31">
            <v>26</v>
          </cell>
          <cell r="B31" t="str">
            <v>SPSI09</v>
          </cell>
          <cell r="C31">
            <v>38</v>
          </cell>
          <cell r="D31">
            <v>6.333333333333333</v>
          </cell>
          <cell r="E31" t="str">
            <v>Sanitario</v>
          </cell>
          <cell r="F31">
            <v>9</v>
          </cell>
          <cell r="G31" t="str">
            <v>PSICOLOGO COLLABORATORE</v>
          </cell>
          <cell r="H31">
            <v>56700000</v>
          </cell>
          <cell r="I31">
            <v>56700000</v>
          </cell>
          <cell r="J31">
            <v>62835</v>
          </cell>
        </row>
        <row r="32">
          <cell r="A32">
            <v>27</v>
          </cell>
          <cell r="B32" t="str">
            <v>SASV07</v>
          </cell>
          <cell r="C32">
            <v>36</v>
          </cell>
          <cell r="D32">
            <v>6</v>
          </cell>
          <cell r="E32" t="str">
            <v>Sanitario</v>
          </cell>
          <cell r="F32">
            <v>7</v>
          </cell>
          <cell r="G32" t="str">
            <v>OPERATORE PROF.LE I CTG. - COORD.   A.S.V.</v>
          </cell>
          <cell r="H32">
            <v>41900000</v>
          </cell>
          <cell r="I32">
            <v>41900000</v>
          </cell>
          <cell r="J32">
            <v>45336</v>
          </cell>
        </row>
        <row r="33">
          <cell r="A33">
            <v>28</v>
          </cell>
          <cell r="B33" t="str">
            <v>SDIE07</v>
          </cell>
          <cell r="C33">
            <v>36</v>
          </cell>
          <cell r="D33">
            <v>6</v>
          </cell>
          <cell r="E33" t="str">
            <v>Sanitario</v>
          </cell>
          <cell r="F33">
            <v>7</v>
          </cell>
          <cell r="G33" t="str">
            <v>OPERATORE PROF.LE I CTG. - COORD.   DIETISTA</v>
          </cell>
          <cell r="H33">
            <v>40550000</v>
          </cell>
          <cell r="I33">
            <v>40550000</v>
          </cell>
          <cell r="J33">
            <v>45336</v>
          </cell>
        </row>
        <row r="34">
          <cell r="A34">
            <v>29</v>
          </cell>
          <cell r="B34" t="str">
            <v>SOST07</v>
          </cell>
          <cell r="C34">
            <v>36</v>
          </cell>
          <cell r="D34">
            <v>6</v>
          </cell>
          <cell r="E34" t="str">
            <v>Sanitario</v>
          </cell>
          <cell r="F34">
            <v>7</v>
          </cell>
          <cell r="G34" t="str">
            <v>OPERATORE PROF.LE I CTG. - COORD.   OSTETRICA</v>
          </cell>
          <cell r="H34">
            <v>41900000</v>
          </cell>
          <cell r="I34">
            <v>41900000</v>
          </cell>
          <cell r="J34">
            <v>45336</v>
          </cell>
        </row>
        <row r="35">
          <cell r="A35">
            <v>30</v>
          </cell>
          <cell r="B35" t="str">
            <v>SINF07</v>
          </cell>
          <cell r="C35">
            <v>36</v>
          </cell>
          <cell r="D35">
            <v>6</v>
          </cell>
          <cell r="E35" t="str">
            <v>Sanitario</v>
          </cell>
          <cell r="F35">
            <v>7</v>
          </cell>
          <cell r="G35" t="str">
            <v>OPERATORE PROF.LE I CTG. - COORD.  CAPO SALA</v>
          </cell>
          <cell r="H35">
            <v>43785500</v>
          </cell>
          <cell r="I35">
            <v>41900000</v>
          </cell>
          <cell r="J35">
            <v>45336</v>
          </cell>
        </row>
        <row r="36">
          <cell r="A36">
            <v>31</v>
          </cell>
          <cell r="B36" t="str">
            <v>STRX07</v>
          </cell>
          <cell r="C36">
            <v>36</v>
          </cell>
          <cell r="D36">
            <v>6</v>
          </cell>
          <cell r="E36" t="str">
            <v>Sanitario</v>
          </cell>
          <cell r="F36">
            <v>7</v>
          </cell>
          <cell r="G36" t="str">
            <v>PERSONALE TECNICO SANIT. -COORD.  TECNICO RX</v>
          </cell>
          <cell r="H36">
            <v>46032250</v>
          </cell>
          <cell r="I36">
            <v>44050000</v>
          </cell>
          <cell r="J36">
            <v>48622</v>
          </cell>
        </row>
        <row r="37">
          <cell r="A37">
            <v>32</v>
          </cell>
          <cell r="B37" t="str">
            <v>STRB07</v>
          </cell>
          <cell r="C37">
            <v>36</v>
          </cell>
          <cell r="D37">
            <v>6</v>
          </cell>
          <cell r="E37" t="str">
            <v>Sanitario</v>
          </cell>
          <cell r="F37">
            <v>7</v>
          </cell>
          <cell r="G37" t="str">
            <v>PERSONALE TECNICO SANIT. -COORD.  TERAP. RIABILIT.</v>
          </cell>
          <cell r="H37">
            <v>42374750</v>
          </cell>
          <cell r="I37">
            <v>40550000</v>
          </cell>
          <cell r="J37">
            <v>48622</v>
          </cell>
        </row>
        <row r="38">
          <cell r="A38">
            <v>33</v>
          </cell>
          <cell r="B38" t="str">
            <v>STLB07</v>
          </cell>
          <cell r="C38">
            <v>36</v>
          </cell>
          <cell r="D38">
            <v>6</v>
          </cell>
          <cell r="E38" t="str">
            <v>Sanitario</v>
          </cell>
          <cell r="F38">
            <v>7</v>
          </cell>
          <cell r="G38" t="str">
            <v>PERSONALE TECNICO SANIT. -COORD. TECNICO LABOR.</v>
          </cell>
          <cell r="H38">
            <v>42374750</v>
          </cell>
          <cell r="I38">
            <v>40550000</v>
          </cell>
          <cell r="J38">
            <v>48622</v>
          </cell>
        </row>
        <row r="39">
          <cell r="A39">
            <v>34</v>
          </cell>
          <cell r="B39" t="str">
            <v>SASV06</v>
          </cell>
          <cell r="C39">
            <v>36</v>
          </cell>
          <cell r="D39">
            <v>6</v>
          </cell>
          <cell r="E39" t="str">
            <v>Sanitario</v>
          </cell>
          <cell r="F39">
            <v>6</v>
          </cell>
          <cell r="G39" t="str">
            <v xml:space="preserve">OPERATORE PROF.LE I CTG. -  COLLAB. - A.S.V.   </v>
          </cell>
          <cell r="H39">
            <v>38650000</v>
          </cell>
          <cell r="I39">
            <v>38650000</v>
          </cell>
          <cell r="J39">
            <v>45336</v>
          </cell>
        </row>
        <row r="40">
          <cell r="A40">
            <v>35</v>
          </cell>
          <cell r="B40" t="str">
            <v>SDIE06</v>
          </cell>
          <cell r="C40">
            <v>36</v>
          </cell>
          <cell r="D40">
            <v>6</v>
          </cell>
          <cell r="E40" t="str">
            <v>Sanitario</v>
          </cell>
          <cell r="F40">
            <v>6</v>
          </cell>
          <cell r="G40" t="str">
            <v>OPERATORE PROF.LE I CTG. - COLLAB. - DIETISTA</v>
          </cell>
          <cell r="H40">
            <v>38650000</v>
          </cell>
          <cell r="I40">
            <v>38650000</v>
          </cell>
          <cell r="J40">
            <v>45336</v>
          </cell>
        </row>
        <row r="41">
          <cell r="A41">
            <v>36</v>
          </cell>
          <cell r="B41" t="str">
            <v>SINF06</v>
          </cell>
          <cell r="C41">
            <v>36</v>
          </cell>
          <cell r="D41">
            <v>6</v>
          </cell>
          <cell r="E41" t="str">
            <v>Sanitario</v>
          </cell>
          <cell r="F41">
            <v>6</v>
          </cell>
          <cell r="G41" t="str">
            <v xml:space="preserve">OPERATORE PROF.LE I CTG. - COLLAB. - INF. PROF.LE </v>
          </cell>
          <cell r="H41">
            <v>42244450</v>
          </cell>
          <cell r="I41">
            <v>38650000</v>
          </cell>
          <cell r="J41">
            <v>45336</v>
          </cell>
        </row>
        <row r="42">
          <cell r="A42">
            <v>37</v>
          </cell>
          <cell r="B42" t="str">
            <v>SOST06</v>
          </cell>
          <cell r="C42">
            <v>36</v>
          </cell>
          <cell r="D42">
            <v>6</v>
          </cell>
          <cell r="E42" t="str">
            <v>Sanitario</v>
          </cell>
          <cell r="F42">
            <v>6</v>
          </cell>
          <cell r="G42" t="str">
            <v xml:space="preserve">OPERATORE PROF.LE I CTG. - COLLAB. - OSTETRICA  </v>
          </cell>
          <cell r="H42">
            <v>39250000</v>
          </cell>
          <cell r="I42">
            <v>38650000</v>
          </cell>
          <cell r="J42">
            <v>45336</v>
          </cell>
        </row>
        <row r="43">
          <cell r="A43">
            <v>38</v>
          </cell>
          <cell r="B43" t="str">
            <v>SPOD06</v>
          </cell>
          <cell r="C43">
            <v>36</v>
          </cell>
          <cell r="D43">
            <v>6</v>
          </cell>
          <cell r="E43" t="str">
            <v>Sanitario</v>
          </cell>
          <cell r="F43">
            <v>6</v>
          </cell>
          <cell r="G43" t="str">
            <v xml:space="preserve">OPERATORE PROF.LE I CTG. - COLLAB. - PODOLOGO </v>
          </cell>
          <cell r="H43">
            <v>38650000</v>
          </cell>
          <cell r="I43">
            <v>38650000</v>
          </cell>
          <cell r="J43">
            <v>45336</v>
          </cell>
        </row>
        <row r="44">
          <cell r="A44">
            <v>39</v>
          </cell>
          <cell r="B44" t="str">
            <v>STLB06</v>
          </cell>
          <cell r="C44">
            <v>36</v>
          </cell>
          <cell r="D44">
            <v>6</v>
          </cell>
          <cell r="E44" t="str">
            <v>Sanitario</v>
          </cell>
          <cell r="F44">
            <v>6</v>
          </cell>
          <cell r="G44" t="str">
            <v>PERSONALE TECNICO-SANIT.-COLLAB. TECN. LABORAT.</v>
          </cell>
          <cell r="H44">
            <v>40125000</v>
          </cell>
          <cell r="I44">
            <v>37500000</v>
          </cell>
          <cell r="J44">
            <v>45336</v>
          </cell>
        </row>
        <row r="45">
          <cell r="A45">
            <v>40</v>
          </cell>
          <cell r="B45" t="str">
            <v>STRX06</v>
          </cell>
          <cell r="C45">
            <v>36</v>
          </cell>
          <cell r="D45">
            <v>6</v>
          </cell>
          <cell r="E45" t="str">
            <v>Sanitario</v>
          </cell>
          <cell r="F45">
            <v>6</v>
          </cell>
          <cell r="G45" t="str">
            <v>PERSONALE TECNICO-SANIT.-COLLAB. TECNICO RX.</v>
          </cell>
          <cell r="H45">
            <v>43870000</v>
          </cell>
          <cell r="I45">
            <v>41000000</v>
          </cell>
          <cell r="J45">
            <v>45336</v>
          </cell>
        </row>
        <row r="46">
          <cell r="A46">
            <v>41</v>
          </cell>
          <cell r="B46" t="str">
            <v>STRB06</v>
          </cell>
          <cell r="C46">
            <v>36</v>
          </cell>
          <cell r="D46">
            <v>6</v>
          </cell>
          <cell r="E46" t="str">
            <v>Sanitario</v>
          </cell>
          <cell r="F46">
            <v>6</v>
          </cell>
          <cell r="G46" t="str">
            <v>PERSONALE TECNICO-SANIT.-COLLAB. TERAP. RIABIL.</v>
          </cell>
          <cell r="H46">
            <v>40125000</v>
          </cell>
          <cell r="I46">
            <v>37500000</v>
          </cell>
          <cell r="J46">
            <v>45336</v>
          </cell>
        </row>
        <row r="47">
          <cell r="A47">
            <v>42</v>
          </cell>
          <cell r="B47" t="str">
            <v>SGEN05</v>
          </cell>
          <cell r="C47">
            <v>36</v>
          </cell>
          <cell r="D47">
            <v>6</v>
          </cell>
          <cell r="E47" t="str">
            <v>Sanitario</v>
          </cell>
          <cell r="F47">
            <v>5</v>
          </cell>
          <cell r="G47" t="str">
            <v>OPERATORE PROFESSIONALE II CTG. GENER./PSICH.</v>
          </cell>
          <cell r="H47">
            <v>38232000</v>
          </cell>
          <cell r="I47">
            <v>35400000</v>
          </cell>
          <cell r="J47">
            <v>41682</v>
          </cell>
        </row>
        <row r="48">
          <cell r="A48">
            <v>43</v>
          </cell>
          <cell r="B48" t="str">
            <v>SMAS05</v>
          </cell>
          <cell r="C48">
            <v>36</v>
          </cell>
          <cell r="D48">
            <v>6</v>
          </cell>
          <cell r="E48" t="str">
            <v>Sanitario</v>
          </cell>
          <cell r="F48">
            <v>5</v>
          </cell>
          <cell r="G48" t="str">
            <v>OPERATORE PROFESSIONALE II CTG. MASSOFISIOT.</v>
          </cell>
          <cell r="H48">
            <v>34400000</v>
          </cell>
          <cell r="I48">
            <v>34400000</v>
          </cell>
          <cell r="J48">
            <v>41682</v>
          </cell>
        </row>
        <row r="49">
          <cell r="A49">
            <v>44</v>
          </cell>
          <cell r="B49" t="str">
            <v>TSOC07</v>
          </cell>
          <cell r="C49">
            <v>36</v>
          </cell>
          <cell r="D49">
            <v>6</v>
          </cell>
          <cell r="E49" t="str">
            <v>Tecnico</v>
          </cell>
          <cell r="F49">
            <v>7</v>
          </cell>
          <cell r="G49" t="str">
            <v>ASSISTENTE SOCIALE COORDINATORE</v>
          </cell>
          <cell r="H49">
            <v>40550000</v>
          </cell>
          <cell r="I49">
            <v>40550000</v>
          </cell>
          <cell r="J49">
            <v>48622</v>
          </cell>
        </row>
        <row r="50">
          <cell r="A50">
            <v>45</v>
          </cell>
          <cell r="B50" t="str">
            <v>TSOC06</v>
          </cell>
          <cell r="C50">
            <v>36</v>
          </cell>
          <cell r="D50">
            <v>6</v>
          </cell>
          <cell r="E50" t="str">
            <v>Tecnico</v>
          </cell>
          <cell r="F50">
            <v>6</v>
          </cell>
          <cell r="G50" t="str">
            <v>ASSISTENTE SOCIALE  COLLABORATORE</v>
          </cell>
          <cell r="H50">
            <v>37500000</v>
          </cell>
          <cell r="I50">
            <v>37500000</v>
          </cell>
          <cell r="J50">
            <v>45336</v>
          </cell>
        </row>
        <row r="51">
          <cell r="A51">
            <v>46</v>
          </cell>
          <cell r="B51" t="str">
            <v>TASS06</v>
          </cell>
          <cell r="C51">
            <v>36</v>
          </cell>
          <cell r="D51">
            <v>6</v>
          </cell>
          <cell r="E51" t="str">
            <v>Tecnico</v>
          </cell>
          <cell r="F51">
            <v>6</v>
          </cell>
          <cell r="G51" t="str">
            <v>ASSISTENTE TECNICO</v>
          </cell>
          <cell r="H51">
            <v>37500000</v>
          </cell>
          <cell r="I51">
            <v>37500000</v>
          </cell>
          <cell r="J51">
            <v>45336</v>
          </cell>
        </row>
        <row r="52">
          <cell r="A52">
            <v>47</v>
          </cell>
          <cell r="B52" t="str">
            <v>TTEC04</v>
          </cell>
          <cell r="C52">
            <v>36</v>
          </cell>
          <cell r="D52">
            <v>6</v>
          </cell>
          <cell r="E52" t="str">
            <v>Tecnico</v>
          </cell>
          <cell r="F52">
            <v>4</v>
          </cell>
          <cell r="G52" t="str">
            <v>OPERATORE TECNICO</v>
          </cell>
          <cell r="H52">
            <v>34282500</v>
          </cell>
          <cell r="I52">
            <v>32650000</v>
          </cell>
          <cell r="J52">
            <v>41150</v>
          </cell>
        </row>
        <row r="53">
          <cell r="A53">
            <v>48</v>
          </cell>
          <cell r="B53" t="str">
            <v>TOTA04</v>
          </cell>
          <cell r="C53">
            <v>36</v>
          </cell>
          <cell r="D53">
            <v>6</v>
          </cell>
          <cell r="E53" t="str">
            <v>Tecnico</v>
          </cell>
          <cell r="F53">
            <v>4</v>
          </cell>
          <cell r="G53" t="str">
            <v>OPERATORE TECNICO DI ASSISTENZA</v>
          </cell>
          <cell r="H53">
            <v>34282500</v>
          </cell>
          <cell r="I53">
            <v>32650000</v>
          </cell>
          <cell r="J53">
            <v>41150</v>
          </cell>
        </row>
        <row r="54">
          <cell r="A54">
            <v>49</v>
          </cell>
          <cell r="B54" t="str">
            <v>TTEC03</v>
          </cell>
          <cell r="C54">
            <v>36</v>
          </cell>
          <cell r="D54">
            <v>6</v>
          </cell>
          <cell r="E54" t="str">
            <v>Tecnico</v>
          </cell>
          <cell r="F54">
            <v>3</v>
          </cell>
          <cell r="G54" t="str">
            <v>AUSILIARIO SOCIO-SANITARIO</v>
          </cell>
          <cell r="H54">
            <v>31500000</v>
          </cell>
          <cell r="I54">
            <v>30000000</v>
          </cell>
          <cell r="J54">
            <v>38607</v>
          </cell>
        </row>
        <row r="55">
          <cell r="A55">
            <v>50</v>
          </cell>
          <cell r="G55" t="str">
            <v>OPERATORE TECNICO RICOLLOCATO</v>
          </cell>
          <cell r="H55">
            <v>36435000</v>
          </cell>
          <cell r="I55">
            <v>34700000</v>
          </cell>
          <cell r="J55">
            <v>41150</v>
          </cell>
        </row>
        <row r="56">
          <cell r="A56">
            <v>51</v>
          </cell>
          <cell r="G56" t="str">
            <v>OPERATORE TECNICO COORDINATORE</v>
          </cell>
          <cell r="H56">
            <v>36792000</v>
          </cell>
          <cell r="I56">
            <v>35040000</v>
          </cell>
          <cell r="J5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tup"/>
      <sheetName val="SP_Min_P"/>
      <sheetName val="SP_Min_C"/>
      <sheetName val="MOD_SP_NOTA_INT"/>
      <sheetName val="NOMINATI"/>
      <sheetName val="TAB_1 IMM IMM"/>
      <sheetName val="TAB_2 IMM IMM"/>
      <sheetName val="TAB_3 IMM IMM"/>
      <sheetName val="TAB_4 IMM IMM"/>
      <sheetName val="TAB_5 IMM MAT"/>
      <sheetName val="TAB_6 IMM MAT"/>
      <sheetName val="TAB_7 IMM MAT"/>
      <sheetName val="TAB_8 IMM FIN"/>
      <sheetName val="TAB_9 IMM FIN"/>
      <sheetName val="TAB_10 IMM FIN"/>
      <sheetName val="TAB_11 IMM FIN"/>
      <sheetName val="TAB_12 IMM FIN"/>
      <sheetName val="TAB_13 IMM FIN"/>
      <sheetName val="TAB_14 IMM FIN"/>
      <sheetName val="TAB_15 RIMANENZE"/>
      <sheetName val="TAB_16 CREDITI VAL NOM"/>
      <sheetName val="TAB_17 CREDITI VAL NOM"/>
      <sheetName val="TAB_18 CREDITI SVAL"/>
      <sheetName val="TAB_19 CREDITI SVAL"/>
      <sheetName val="TAB_20 CREDITI ANNO FORM"/>
      <sheetName val="TAB_21 CREDITI ANNO FORM"/>
      <sheetName val="TAB_22 CREDITI ANNO SCAD"/>
      <sheetName val="TAB_23 CREDITI ANNO SCAD"/>
      <sheetName val="TAB_24 CREDITI AZ SAN REG"/>
      <sheetName val="TAB_25 CREDITI PN"/>
      <sheetName val="TAB_26 ATT FINANZ NO IMM"/>
      <sheetName val="TAB_27 ELENCO PARTEC"/>
      <sheetName val="TAB_28 DETT ATT FINANZ NO IMM"/>
      <sheetName val="TAB_29 DISP LIQUIDE"/>
      <sheetName val="TAB_30 RATEI ATTIVI"/>
      <sheetName val="TAB_31 RISCONTI ATTIVI"/>
      <sheetName val="TAB_32 PN MOVIMENTAZIONE"/>
      <sheetName val="TAB_33 DETT FINANZIAMENTI PN"/>
      <sheetName val="TAB_34 RISERVE DA PLUSV DETT"/>
      <sheetName val="TAB_35 CONTR DA REINVEST DETT"/>
      <sheetName val="TAB_36 FONDI RISCHI E ONERI"/>
      <sheetName val="TAB_37 FONDI FSR"/>
      <sheetName val="TAB_38 FONDI SOGG PUBBLICI"/>
      <sheetName val="TAB_39 CONTR RICERCA"/>
      <sheetName val="TAB_40 CONTR PRIVATI"/>
      <sheetName val="TAB_41 TFR"/>
      <sheetName val="TAB_42 DEBITI"/>
      <sheetName val="TAB_43 DEBITI PER ANNO"/>
      <sheetName val="TAB_44 DEBITI PER SCADENZA"/>
      <sheetName val="TAB_45 DETTAGLIO MUTUI"/>
      <sheetName val="TAB_46 DEBITI AZ SAN REG"/>
      <sheetName val="TAB_47 RATEI PASSIVI"/>
      <sheetName val="TAB_48 RISCONTI PASSIVI"/>
      <sheetName val="TAB_49 CONTI D'ORDINE"/>
      <sheetName val="confronto con i trimestre 2007"/>
      <sheetName val="confronto con iv trimestre 2007"/>
    </sheetNames>
    <sheetDataSet>
      <sheetData sheetId="0">
        <row r="1">
          <cell r="B1" t="str">
            <v>AL 31/12/2013</v>
          </cell>
        </row>
        <row r="2">
          <cell r="B2" t="str">
            <v>Anno 2009 e precedenti</v>
          </cell>
        </row>
        <row r="3">
          <cell r="B3" t="str">
            <v>Anno 2010</v>
          </cell>
        </row>
        <row r="4">
          <cell r="B4" t="str">
            <v>Anno 2011</v>
          </cell>
        </row>
        <row r="5">
          <cell r="B5" t="str">
            <v>Anno 2012</v>
          </cell>
        </row>
        <row r="6">
          <cell r="B6" t="str">
            <v>Anno 2013</v>
          </cell>
        </row>
        <row r="7">
          <cell r="B7" t="str">
            <v>Valore al 31/12/2010 e precedenti</v>
          </cell>
        </row>
        <row r="8">
          <cell r="B8" t="str">
            <v>Valore al 31/12/2011</v>
          </cell>
        </row>
        <row r="9">
          <cell r="B9" t="str">
            <v>Valore al 31/12/2012 (Valore iniziale)</v>
          </cell>
        </row>
        <row r="11">
          <cell r="B11" t="str">
            <v>Esercizio 2010 e precedenti</v>
          </cell>
        </row>
        <row r="12">
          <cell r="B12" t="str">
            <v>Esercizio 2011</v>
          </cell>
        </row>
        <row r="13">
          <cell r="B13" t="str">
            <v>Esercizio 2012</v>
          </cell>
        </row>
        <row r="14">
          <cell r="B14" t="str">
            <v>Esercizio 2013</v>
          </cell>
        </row>
        <row r="15">
          <cell r="B15" t="str">
            <v>FONDO AL 31/12/2013</v>
          </cell>
        </row>
        <row r="16">
          <cell r="B16" t="str">
            <v>Esercizio 2011 e precedenti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Free Cash Flow"/>
      <sheetName val="Conto economico"/>
      <sheetName val="Menù"/>
      <sheetName val="CE 2008"/>
      <sheetName val="Quadro_macro"/>
      <sheetName val="IRAP_IRPEF_03-04"/>
      <sheetName val="dati_fiscali_1"/>
      <sheetName val="Note_variazione"/>
      <sheetName val="IRAP_2006"/>
      <sheetName val="ADD_LE_IRPEF_2006-2009"/>
      <sheetName val="FF_2006_(2)"/>
      <sheetName val="FF_2006_(1)"/>
      <sheetName val="Riparto_sperimentale_2005"/>
      <sheetName val="FABB_NAZ_06-09"/>
      <sheetName val="Anticipazioni_2006"/>
      <sheetName val="Free_Cash_Flow"/>
      <sheetName val="Conto_economico"/>
      <sheetName val="CE_2008"/>
      <sheetName val="Quadro_macro1"/>
      <sheetName val="IRAP_IRPEF_03-041"/>
      <sheetName val="dati_fiscali_11"/>
      <sheetName val="Note_variazione1"/>
      <sheetName val="IRAP_20061"/>
      <sheetName val="ADD_LE_IRPEF_2006-20091"/>
      <sheetName val="FF_2006_(2)1"/>
      <sheetName val="FF_2006_(1)1"/>
      <sheetName val="Riparto_sperimentale_20051"/>
      <sheetName val="FABB_NAZ_06-091"/>
      <sheetName val="Anticipazioni_20061"/>
      <sheetName val="Free_Cash_Flow1"/>
      <sheetName val="Conto_economico1"/>
      <sheetName val="CE_20081"/>
      <sheetName val="parametri progr"/>
      <sheetName val="Crediti aditi per via legale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3">
          <cell r="C13">
            <v>0.42499999999999999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C13">
            <v>0.42499999999999999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Grafico Waterfall"/>
      <sheetName val="AppoggioWaterfall"/>
      <sheetName val="grafici"/>
      <sheetName val="Schema MEF (CE)"/>
      <sheetName val="CE_New_Modello_last"/>
      <sheetName val="1-pond_3°2012"/>
      <sheetName val="2-quotaCipe_3°2012"/>
      <sheetName val="SCOSTAMENTI_AGGREGATI"/>
      <sheetName val="Dettaglio Voci di CE"/>
      <sheetName val="ap.Aziende"/>
      <sheetName val="CE_New_Modello"/>
      <sheetName val="appoggio2"/>
      <sheetName val="appoggio1"/>
      <sheetName val="CE TEND_PROGR_2011"/>
      <sheetName val="pvt_3°2012"/>
      <sheetName val="3°2012"/>
      <sheetName val="pvt_2°2012"/>
      <sheetName val="pvt_1°2012"/>
      <sheetName val="pvt_C_2011"/>
      <sheetName val="pvt_4°2011"/>
      <sheetName val="pvt_3°2011"/>
      <sheetName val="pvt_2°2011"/>
      <sheetName val="pvt_1°2011"/>
      <sheetName val="pvt_2010"/>
      <sheetName val="pvt_2009"/>
      <sheetName val="Newco"/>
      <sheetName val="FixAss"/>
      <sheetName val="WorkCap"/>
      <sheetName val="Cash flow in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000</v>
          </cell>
        </row>
      </sheetData>
      <sheetData sheetId="9">
        <row r="2">
          <cell r="D2" t="str">
            <v>000</v>
          </cell>
        </row>
      </sheetData>
      <sheetData sheetId="10">
        <row r="2">
          <cell r="C2" t="str">
            <v>01-01-contributi F.S.R. indistinto</v>
          </cell>
        </row>
      </sheetData>
      <sheetData sheetId="11">
        <row r="2">
          <cell r="C2" t="str">
            <v>01-01-contributi F.S.R. indistinto</v>
          </cell>
          <cell r="N2" t="str">
            <v>01-01-contributi F.S.R. indistinto</v>
          </cell>
        </row>
        <row r="3">
          <cell r="N3" t="str">
            <v>01-02-contributi F.S.R. vincolato</v>
          </cell>
        </row>
        <row r="4">
          <cell r="N4" t="str">
            <v xml:space="preserve">01-contributi F.S.R. </v>
          </cell>
        </row>
        <row r="5">
          <cell r="N5" t="str">
            <v>02-01-01-Ricavi mobilità in compensazione infra</v>
          </cell>
        </row>
        <row r="6">
          <cell r="N6" t="str">
            <v>02-01-02-Costi mobilità in compensazione infra</v>
          </cell>
        </row>
        <row r="7">
          <cell r="N7" t="str">
            <v>02-01-00-Saldo mobilità in compensazione infra</v>
          </cell>
        </row>
        <row r="8">
          <cell r="N8" t="str">
            <v>02-01-03-Ricavi mobilità non in compensazione infra</v>
          </cell>
        </row>
        <row r="9">
          <cell r="N9" t="str">
            <v>02-01-04-Costi mobilità non in compensazione infra</v>
          </cell>
        </row>
        <row r="10">
          <cell r="N10" t="str">
            <v>02-01-05-Saldo mobilità non in compensazione infra</v>
          </cell>
        </row>
        <row r="11">
          <cell r="N11" t="str">
            <v>02-01-Saldo mobilità infra</v>
          </cell>
        </row>
        <row r="12">
          <cell r="N12" t="str">
            <v>02-02-01-Ricavi mobilità in compensazione extra</v>
          </cell>
        </row>
        <row r="13">
          <cell r="N13" t="str">
            <v>02-02-02-Costi mobilità in compensazione extra</v>
          </cell>
        </row>
        <row r="14">
          <cell r="N14" t="str">
            <v>02-02-00-Saldo mobilità in compensazione extra</v>
          </cell>
        </row>
        <row r="15">
          <cell r="N15" t="str">
            <v>02-02-03-Ricavi mobilità non in compensazione extra</v>
          </cell>
        </row>
        <row r="16">
          <cell r="N16" t="str">
            <v>02-02-04-Costi mobilità non in compensazione extra</v>
          </cell>
        </row>
        <row r="17">
          <cell r="N17" t="str">
            <v>02-02-05-Saldo mobilità non in compensazione extra</v>
          </cell>
        </row>
        <row r="18">
          <cell r="N18" t="str">
            <v>02-02-Saldo mobilità extra</v>
          </cell>
        </row>
        <row r="19">
          <cell r="N19" t="str">
            <v>02-09-01-Ricavi infragruppo regionali</v>
          </cell>
        </row>
        <row r="20">
          <cell r="N20" t="str">
            <v>02-09-02-Costi infragruppo regionali</v>
          </cell>
        </row>
        <row r="21">
          <cell r="N21" t="str">
            <v>02-09-Saldo infragruppo regionale</v>
          </cell>
        </row>
        <row r="22">
          <cell r="N22" t="str">
            <v>02-Saldo mobilità</v>
          </cell>
        </row>
        <row r="23">
          <cell r="N23" t="str">
            <v>03-05-01-utilizzo fondi -  quota F.S. regionale vincolato esercizi precedenti</v>
          </cell>
        </row>
        <row r="24">
          <cell r="N24" t="str">
            <v>03-05-02-utilizzo fondi - quota di contributi (extra fondo pubblici) vincolati</v>
          </cell>
        </row>
        <row r="25">
          <cell r="N25" t="str">
            <v>03-05-03-utilizzo fondi - quota di contributi per ricerca</v>
          </cell>
        </row>
        <row r="26">
          <cell r="N26" t="str">
            <v>03-05-04-utilizzo fondi - quota di contributi da privato</v>
          </cell>
        </row>
        <row r="27">
          <cell r="N27" t="str">
            <v>03-05-utilizzo fondi per quote inutilizzate contributi vincolati di esercizi precedenti</v>
          </cell>
        </row>
        <row r="28">
          <cell r="N28" t="str">
            <v>03-01-01-ulteriori trasferimenti pubblici (ricerca corrente/copertura LEA)</v>
          </cell>
        </row>
        <row r="29">
          <cell r="N29" t="str">
            <v>03-01-02-ulteriori trasferimenti pubblici (ricerca finalizzata/vincolati)</v>
          </cell>
        </row>
        <row r="30">
          <cell r="N30" t="str">
            <v>03-01-03-ulteriori trasferimenti pubblici (extra LEA/altro)</v>
          </cell>
        </row>
        <row r="31">
          <cell r="N31" t="str">
            <v>03-01-ulteriori trasferimenti pubblici</v>
          </cell>
        </row>
        <row r="32">
          <cell r="N32" t="str">
            <v>03-03-Ticket</v>
          </cell>
        </row>
        <row r="33">
          <cell r="N33" t="str">
            <v>03-04-01-Contributi da privati</v>
          </cell>
        </row>
        <row r="34">
          <cell r="N34" t="str">
            <v>03-04-02-pay back</v>
          </cell>
        </row>
        <row r="35">
          <cell r="N35" t="str">
            <v>03-04-09-altre entrate proprie</v>
          </cell>
        </row>
        <row r="36">
          <cell r="N36" t="str">
            <v>03-04-altre entrate proprie</v>
          </cell>
        </row>
        <row r="37">
          <cell r="N37" t="str">
            <v>03-entrate proprie</v>
          </cell>
        </row>
        <row r="38">
          <cell r="N38" t="str">
            <v>03-02-01-ricavi intramoenia</v>
          </cell>
        </row>
        <row r="39">
          <cell r="N39" t="str">
            <v>03-02-02-costi intramoenia</v>
          </cell>
        </row>
        <row r="40">
          <cell r="N40" t="str">
            <v>03-02-saldo intramoenia</v>
          </cell>
        </row>
        <row r="41">
          <cell r="N41" t="str">
            <v>04-01-Rettifica contributi F.S.R. per destinazione ad investimenti</v>
          </cell>
        </row>
        <row r="42">
          <cell r="N42" t="str">
            <v>04-02-Rettifica contributi pubblici per destinazione ad investimenti</v>
          </cell>
        </row>
        <row r="43">
          <cell r="N43" t="str">
            <v>04-Rettifica contributi per destinazione ad investimenti</v>
          </cell>
        </row>
        <row r="44">
          <cell r="N44" t="str">
            <v>Totale Ricavi Netti</v>
          </cell>
        </row>
        <row r="45">
          <cell r="N45" t="str">
            <v>11-01-01-01-personale sanitario-dipendente-tempo indeterminato</v>
          </cell>
        </row>
        <row r="46">
          <cell r="N46" t="str">
            <v>11-01-01-02-personale sanitario-dipendente-tempo determinato</v>
          </cell>
        </row>
        <row r="47">
          <cell r="N47" t="str">
            <v>11-01-01-03-personale sanitario-dipendente-altro</v>
          </cell>
        </row>
        <row r="48">
          <cell r="N48" t="str">
            <v>11-01-01-personale sanitario-dipendente</v>
          </cell>
        </row>
        <row r="49">
          <cell r="N49" t="str">
            <v>11-02-01-01-personale non sanitario-dipendente-tempo indeterminato</v>
          </cell>
        </row>
        <row r="50">
          <cell r="N50" t="str">
            <v>11-02-01-02-personale non sanitario-dipendente-tempo determinato</v>
          </cell>
        </row>
        <row r="51">
          <cell r="N51" t="str">
            <v>11-02-01-03-personale non sanitario-dipendente-altro</v>
          </cell>
        </row>
        <row r="52">
          <cell r="N52" t="str">
            <v>11-02-01-personale non sanitario-dipendente</v>
          </cell>
        </row>
        <row r="53">
          <cell r="N53" t="str">
            <v>11-01-02-personale sanitario-non dipendente</v>
          </cell>
        </row>
        <row r="54">
          <cell r="N54" t="str">
            <v>11-02-02-personale non sanitario-non dipendente</v>
          </cell>
        </row>
        <row r="55">
          <cell r="N55" t="str">
            <v>11-01 personale sanitario</v>
          </cell>
        </row>
        <row r="56">
          <cell r="N56" t="str">
            <v>11-02 personale non sanitario</v>
          </cell>
        </row>
        <row r="57">
          <cell r="N57" t="str">
            <v>11-personale</v>
          </cell>
        </row>
        <row r="58">
          <cell r="N58" t="str">
            <v>12-prodotti farmaceutici e emoderivati</v>
          </cell>
        </row>
        <row r="59">
          <cell r="N59" t="str">
            <v>13-01-01-dispositivi medici</v>
          </cell>
        </row>
        <row r="60">
          <cell r="N60" t="str">
            <v>13-01-02-altri beni sanitari</v>
          </cell>
        </row>
        <row r="61">
          <cell r="N61" t="str">
            <v>13-01-altri beni sanitari</v>
          </cell>
        </row>
        <row r="62">
          <cell r="N62" t="str">
            <v>13-02-beni non sanitari</v>
          </cell>
        </row>
        <row r="63">
          <cell r="N63" t="str">
            <v>13-03-01-01-servizi grandi appalti</v>
          </cell>
        </row>
        <row r="64">
          <cell r="N64" t="str">
            <v>13-03-01-02-manutenzioni e riparazioni</v>
          </cell>
        </row>
        <row r="65">
          <cell r="N65" t="str">
            <v>13-03-01-servizi appalti</v>
          </cell>
        </row>
        <row r="66">
          <cell r="N66" t="str">
            <v>13-03-02-servizi utenze</v>
          </cell>
        </row>
        <row r="67">
          <cell r="N67" t="str">
            <v>13-03-03-01-consulenze-personale non dipendente sanitario</v>
          </cell>
        </row>
        <row r="68">
          <cell r="N68" t="str">
            <v>13-03-03-02-consulenze-personale non dipendente non sanitario</v>
          </cell>
        </row>
        <row r="69">
          <cell r="N69" t="str">
            <v>13-03-03-03-altri servizi sanitari</v>
          </cell>
        </row>
        <row r="70">
          <cell r="N70" t="str">
            <v>13-03-03-04-altri servizi non sanitari</v>
          </cell>
        </row>
        <row r="71">
          <cell r="N71" t="str">
            <v>13-03-03-altri servizi (sanitari e non sanitari)</v>
          </cell>
        </row>
        <row r="72">
          <cell r="N72" t="str">
            <v>13-03-04-godimento beni di terzi</v>
          </cell>
        </row>
        <row r="73">
          <cell r="N73" t="str">
            <v>13-03-servizi</v>
          </cell>
        </row>
        <row r="74">
          <cell r="N74" t="str">
            <v>13-altri beni e servizi</v>
          </cell>
        </row>
        <row r="75">
          <cell r="N75" t="str">
            <v>30-01-ammortamenti e sterilizzazioni</v>
          </cell>
        </row>
        <row r="76">
          <cell r="N76" t="str">
            <v>30-02-costi sostenuti in economia</v>
          </cell>
        </row>
        <row r="77">
          <cell r="N77" t="str">
            <v>30-ammortamenti e costi capitalizzati</v>
          </cell>
        </row>
        <row r="78">
          <cell r="N78" t="str">
            <v>14-01-accantonamenti rischi</v>
          </cell>
        </row>
        <row r="79">
          <cell r="N79" t="str">
            <v>14-02-accantonamenti SUMAI (+TFR)</v>
          </cell>
        </row>
        <row r="80">
          <cell r="N80" t="str">
            <v>14-03-altri accantonamenti</v>
          </cell>
        </row>
        <row r="81">
          <cell r="N81" t="str">
            <v>14-04-01-accantonamenti per rinnovi Pers. Dip.</v>
          </cell>
        </row>
        <row r="82">
          <cell r="N82" t="str">
            <v>14-04-02-accantonamenti per rinnovi contrattuali MMG/PLS/MCA e altri</v>
          </cell>
        </row>
        <row r="83">
          <cell r="N83" t="str">
            <v>14-04-03-accantonamenti per rinnovi contrattuali Medici SUMAI</v>
          </cell>
        </row>
        <row r="84">
          <cell r="N84" t="str">
            <v>14-04-accantonamenti per rinnovi contrattuali</v>
          </cell>
        </row>
        <row r="85">
          <cell r="N85" t="str">
            <v>14-05-accantonamenti per quote inutilizzate di contributi vincolati</v>
          </cell>
        </row>
        <row r="86">
          <cell r="N86" t="str">
            <v>14-accantonamenti</v>
          </cell>
        </row>
        <row r="87">
          <cell r="N87" t="str">
            <v>99-02-01-variazione rimanenze sanitarie</v>
          </cell>
        </row>
        <row r="88">
          <cell r="N88" t="str">
            <v>99-02-02-variazione rimanenze non sanitarie</v>
          </cell>
        </row>
        <row r="89">
          <cell r="N89" t="str">
            <v>99-02-variazione rimanenze</v>
          </cell>
        </row>
        <row r="90">
          <cell r="N90" t="str">
            <v>Totale Costi Interni</v>
          </cell>
        </row>
        <row r="91">
          <cell r="N91" t="str">
            <v>21-medicina di base</v>
          </cell>
        </row>
        <row r="92">
          <cell r="N92" t="str">
            <v>22-farmaceutica convenzionata</v>
          </cell>
        </row>
        <row r="93">
          <cell r="N93" t="str">
            <v>23-01-01-prestazioni da privato-ospedaliera</v>
          </cell>
        </row>
        <row r="94">
          <cell r="N94" t="str">
            <v>23-01-02-prestazioni da privato-ospedaliera</v>
          </cell>
        </row>
        <row r="95">
          <cell r="N95" t="str">
            <v>23-01-prestazioni da privato-ospedaliera</v>
          </cell>
        </row>
        <row r="96">
          <cell r="N96" t="str">
            <v>23-02-01-prestazioni da privato-ambulatoriale</v>
          </cell>
        </row>
        <row r="97">
          <cell r="N97" t="str">
            <v>23-02-02-prestazioni da sumaisti</v>
          </cell>
        </row>
        <row r="98">
          <cell r="N98" t="str">
            <v>23-02-03-prestazioni da privato-ambulatoriale</v>
          </cell>
        </row>
        <row r="99">
          <cell r="N99" t="str">
            <v>23-02-prestazioni da privato-ambulatoriale</v>
          </cell>
        </row>
        <row r="100">
          <cell r="N100" t="str">
            <v>23-03-prestazioni da privato-riabilitazione extra ospedaliera</v>
          </cell>
        </row>
        <row r="101">
          <cell r="N101" t="str">
            <v>23-04-01-trasporti sanitari da privato</v>
          </cell>
        </row>
        <row r="102">
          <cell r="N102" t="str">
            <v>23-04-02-01-assistenza integrativa da privato</v>
          </cell>
        </row>
        <row r="103">
          <cell r="N103" t="str">
            <v>23-04-02-02-assistenza protesica da privato</v>
          </cell>
        </row>
        <row r="104">
          <cell r="N104" t="str">
            <v>23-04-02-assistenza integrativa e protesica da privato</v>
          </cell>
        </row>
        <row r="105">
          <cell r="N105" t="str">
            <v>23-04-03-01-assistenza psichiatrica residenziale e semiresidenziale da privato</v>
          </cell>
        </row>
        <row r="106">
          <cell r="N106" t="str">
            <v>23-04-03-02-distribuzione di farmaci e file F da privato</v>
          </cell>
        </row>
        <row r="107">
          <cell r="N107" t="str">
            <v>23-04-03-03-assistenza termale da privato</v>
          </cell>
        </row>
        <row r="108">
          <cell r="N108" t="str">
            <v>23-04-03-04-prestazioni socio-sanitarie da privato</v>
          </cell>
        </row>
        <row r="109">
          <cell r="N109" t="str">
            <v>23-04-03-09-altri servizi sanitari da privato</v>
          </cell>
        </row>
        <row r="110">
          <cell r="N110" t="str">
            <v>23-04-03-prestazioni da privato-altro</v>
          </cell>
        </row>
        <row r="111">
          <cell r="N111" t="str">
            <v>23-04-altre prestazioni da privato</v>
          </cell>
        </row>
        <row r="112">
          <cell r="N112" t="str">
            <v>23-prestazioni da privato</v>
          </cell>
        </row>
        <row r="113">
          <cell r="N113" t="str">
            <v>Totale Costi Esterni</v>
          </cell>
        </row>
        <row r="114">
          <cell r="N114" t="str">
            <v>Totale costi 1° livello</v>
          </cell>
        </row>
        <row r="115">
          <cell r="N115" t="str">
            <v>40-svalutazione crediti, rivalutazioni e svalutazioni finanziarie</v>
          </cell>
        </row>
        <row r="116">
          <cell r="N116" t="str">
            <v>19-01-Saldo gestione finanziaria</v>
          </cell>
        </row>
        <row r="117">
          <cell r="N117" t="str">
            <v>50-01-IRAP</v>
          </cell>
        </row>
        <row r="118">
          <cell r="N118" t="str">
            <v>50-02-IRES</v>
          </cell>
        </row>
        <row r="119">
          <cell r="N119" t="str">
            <v>50-03-Altri oneri fiscali</v>
          </cell>
        </row>
        <row r="120">
          <cell r="N120" t="str">
            <v>50-Oneri Fiscali</v>
          </cell>
        </row>
        <row r="121">
          <cell r="N121" t="str">
            <v>99-03-01-Componenti straordinarie attive</v>
          </cell>
        </row>
        <row r="122">
          <cell r="N122" t="str">
            <v>99-03-02-Componenti straordinarie passive</v>
          </cell>
        </row>
        <row r="123">
          <cell r="N123" t="str">
            <v>99-03-Saldo gestione straordinaria</v>
          </cell>
        </row>
        <row r="124">
          <cell r="N124" t="str">
            <v>Totale Componenti Finanziarie e Straordinarie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Z3" t="str">
            <v>Valori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  <row r="4">
          <cell r="J4">
            <v>124641.50124156506</v>
          </cell>
        </row>
        <row r="5">
          <cell r="J5">
            <v>9242369.3909675106</v>
          </cell>
        </row>
        <row r="6">
          <cell r="J6">
            <v>437977.92139965901</v>
          </cell>
        </row>
        <row r="7">
          <cell r="J7">
            <v>484485.45647604781</v>
          </cell>
        </row>
        <row r="8">
          <cell r="J8">
            <v>4621785.9200075679</v>
          </cell>
        </row>
        <row r="9">
          <cell r="J9">
            <v>1301695.3337871097</v>
          </cell>
        </row>
        <row r="10">
          <cell r="J10">
            <v>1874845.0769533664</v>
          </cell>
        </row>
        <row r="11">
          <cell r="J11">
            <v>4457504.7230358245</v>
          </cell>
        </row>
        <row r="12">
          <cell r="J12">
            <v>3918364.7899194681</v>
          </cell>
        </row>
        <row r="13">
          <cell r="J13">
            <v>928874.54562627629</v>
          </cell>
        </row>
        <row r="14">
          <cell r="J14">
            <v>1598362.3885519102</v>
          </cell>
        </row>
        <row r="15">
          <cell r="J15">
            <v>5242317.1372434022</v>
          </cell>
        </row>
        <row r="16">
          <cell r="J16">
            <v>1330473.1102253951</v>
          </cell>
        </row>
        <row r="17">
          <cell r="J17">
            <v>339922.67577394692</v>
          </cell>
        </row>
        <row r="18">
          <cell r="J18">
            <v>5144846.121548336</v>
          </cell>
        </row>
        <row r="19">
          <cell r="J19">
            <v>3783670.2239130256</v>
          </cell>
        </row>
        <row r="20">
          <cell r="J20">
            <v>592198.15506626421</v>
          </cell>
        </row>
        <row r="21">
          <cell r="J21">
            <v>1932653.4231671956</v>
          </cell>
        </row>
        <row r="22">
          <cell r="J22">
            <v>4776145.7899773438</v>
          </cell>
        </row>
        <row r="23">
          <cell r="J23">
            <v>1558314.7728954146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_TM_Tracciato_personale"/>
      <sheetName val="_TM_Tracciato_personale_dipende"/>
      <sheetName val="Tracciato_personale_dipendente"/>
      <sheetName val="_TM_ANA_Qualifiche_Dipendente"/>
      <sheetName val="_TM_Foglio1"/>
      <sheetName val="_TM_Ana_profili gestionali"/>
      <sheetName val="_TM_Foglio4"/>
      <sheetName val="_TM_Tracciato_personale_non dip"/>
      <sheetName val="Tracciato_personale_non dip"/>
      <sheetName val="ANA_Voci costo"/>
      <sheetName val="Ana_profili gestionali"/>
      <sheetName val="Ana_profili gestionali_old"/>
      <sheetName val="Ana_profili old"/>
      <sheetName val="Posizioni organizzative"/>
      <sheetName val="ANA_CA_Qualifiche_Dipendente"/>
      <sheetName val="_TM_ANA_Qualifiche_Non dipenden"/>
      <sheetName val="ANA_Qualifiche_Non dipendente"/>
      <sheetName val="_TM_ANA_Voci costo"/>
      <sheetName val="TRNS_Voci costo_Coge"/>
      <sheetName val="PdC"/>
      <sheetName val="popolazioni"/>
      <sheetName val="Quadro Macro"/>
      <sheetName val="Da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O5" t="str">
            <v>ACAC001</v>
          </cell>
        </row>
        <row r="6">
          <cell r="O6" t="str">
            <v>ACAC002</v>
          </cell>
        </row>
        <row r="7">
          <cell r="O7" t="str">
            <v>ACAC003</v>
          </cell>
        </row>
        <row r="8">
          <cell r="O8" t="str">
            <v>ACAC004</v>
          </cell>
        </row>
        <row r="9">
          <cell r="O9" t="str">
            <v>ADAD001</v>
          </cell>
        </row>
        <row r="10">
          <cell r="O10" t="str">
            <v>PCPC001</v>
          </cell>
        </row>
        <row r="11">
          <cell r="O11" t="str">
            <v>PDPD001</v>
          </cell>
        </row>
        <row r="12">
          <cell r="O12" t="str">
            <v>PDPD002</v>
          </cell>
        </row>
        <row r="13">
          <cell r="O13" t="str">
            <v>PDPD003</v>
          </cell>
        </row>
        <row r="14">
          <cell r="O14" t="str">
            <v>SCIA001</v>
          </cell>
        </row>
        <row r="15">
          <cell r="O15" t="str">
            <v>SCIA002</v>
          </cell>
        </row>
        <row r="16">
          <cell r="O16" t="str">
            <v>SCIA003</v>
          </cell>
        </row>
        <row r="17">
          <cell r="O17" t="str">
            <v>SCIA004</v>
          </cell>
        </row>
        <row r="18">
          <cell r="O18" t="str">
            <v>SCIA005</v>
          </cell>
        </row>
        <row r="19">
          <cell r="O19" t="str">
            <v>SCII001</v>
          </cell>
        </row>
        <row r="20">
          <cell r="O20" t="str">
            <v>SCII002</v>
          </cell>
        </row>
        <row r="21">
          <cell r="O21" t="str">
            <v>SCII003</v>
          </cell>
        </row>
        <row r="22">
          <cell r="O22" t="str">
            <v>SCII004</v>
          </cell>
        </row>
        <row r="23">
          <cell r="O23" t="str">
            <v>SCRR001</v>
          </cell>
        </row>
        <row r="24">
          <cell r="O24" t="str">
            <v>SCRR002</v>
          </cell>
        </row>
        <row r="25">
          <cell r="O25" t="str">
            <v>SCRR003</v>
          </cell>
        </row>
        <row r="26">
          <cell r="O26" t="str">
            <v>SCRR004</v>
          </cell>
        </row>
        <row r="27">
          <cell r="O27" t="str">
            <v>SCRR005</v>
          </cell>
        </row>
        <row r="28">
          <cell r="O28" t="str">
            <v>SCRR006</v>
          </cell>
        </row>
        <row r="29">
          <cell r="O29" t="str">
            <v>SCRR007</v>
          </cell>
        </row>
        <row r="30">
          <cell r="O30" t="str">
            <v>SCRR008</v>
          </cell>
        </row>
        <row r="31">
          <cell r="O31" t="str">
            <v>SCRR009</v>
          </cell>
        </row>
        <row r="32">
          <cell r="O32" t="str">
            <v>SCRR010</v>
          </cell>
        </row>
        <row r="33">
          <cell r="O33" t="str">
            <v>SCRR011</v>
          </cell>
        </row>
        <row r="34">
          <cell r="O34" t="str">
            <v>SCTA001</v>
          </cell>
        </row>
        <row r="35">
          <cell r="O35" t="str">
            <v>SCTA002</v>
          </cell>
        </row>
        <row r="36">
          <cell r="O36" t="str">
            <v>SCTA003</v>
          </cell>
        </row>
        <row r="37">
          <cell r="O37" t="str">
            <v>SCTA004</v>
          </cell>
        </row>
        <row r="38">
          <cell r="O38" t="str">
            <v>SCTA005</v>
          </cell>
        </row>
        <row r="39">
          <cell r="O39" t="str">
            <v>SCTA006</v>
          </cell>
        </row>
        <row r="40">
          <cell r="O40" t="str">
            <v>SCTD001</v>
          </cell>
        </row>
        <row r="41">
          <cell r="O41" t="str">
            <v>SCTD002</v>
          </cell>
        </row>
        <row r="42">
          <cell r="O42" t="str">
            <v>SCTP001</v>
          </cell>
        </row>
        <row r="43">
          <cell r="O43" t="str">
            <v>SDAA001</v>
          </cell>
        </row>
        <row r="44">
          <cell r="O44" t="str">
            <v>SDAA002</v>
          </cell>
        </row>
        <row r="45">
          <cell r="O45" t="str">
            <v>SDAA003</v>
          </cell>
        </row>
        <row r="46">
          <cell r="O46" t="str">
            <v>SDAA004</v>
          </cell>
        </row>
        <row r="47">
          <cell r="O47" t="str">
            <v>SDAA005</v>
          </cell>
        </row>
        <row r="48">
          <cell r="O48" t="str">
            <v>SDAA006</v>
          </cell>
        </row>
        <row r="49">
          <cell r="O49" t="str">
            <v>SDAF001</v>
          </cell>
        </row>
        <row r="50">
          <cell r="O50" t="str">
            <v>SDMA001</v>
          </cell>
        </row>
        <row r="51">
          <cell r="O51" t="str">
            <v>SDMA002</v>
          </cell>
        </row>
        <row r="52">
          <cell r="O52" t="str">
            <v>SDMM001</v>
          </cell>
        </row>
        <row r="53">
          <cell r="O53" t="str">
            <v>TCTA001</v>
          </cell>
        </row>
        <row r="54">
          <cell r="O54" t="str">
            <v>TCTA002</v>
          </cell>
        </row>
        <row r="55">
          <cell r="O55" t="str">
            <v>TCTA003</v>
          </cell>
        </row>
        <row r="56">
          <cell r="O56" t="str">
            <v>TCTA004</v>
          </cell>
        </row>
        <row r="57">
          <cell r="O57" t="str">
            <v>TCTA005</v>
          </cell>
        </row>
        <row r="58">
          <cell r="O58" t="str">
            <v>TCTS001</v>
          </cell>
        </row>
        <row r="59">
          <cell r="O59" t="str">
            <v>TCTT001</v>
          </cell>
        </row>
        <row r="60">
          <cell r="O60" t="str">
            <v>TCTT002</v>
          </cell>
        </row>
        <row r="61">
          <cell r="O61" t="str">
            <v>TDTD001</v>
          </cell>
        </row>
        <row r="62">
          <cell r="O62" t="str">
            <v>TDTD002</v>
          </cell>
        </row>
        <row r="63">
          <cell r="O63" t="str">
            <v>TDTD003</v>
          </cell>
        </row>
        <row r="64">
          <cell r="O64" t="str">
            <v>TDTD004</v>
          </cell>
        </row>
        <row r="65">
          <cell r="O65" t="str">
            <v>TDTD005</v>
          </cell>
        </row>
        <row r="66">
          <cell r="O66" t="str">
            <v>TDTD006</v>
          </cell>
        </row>
      </sheetData>
      <sheetData sheetId="12" refreshError="1"/>
      <sheetData sheetId="13">
        <row r="3">
          <cell r="A3" t="str">
            <v>D01</v>
          </cell>
        </row>
        <row r="4">
          <cell r="A4" t="str">
            <v>D02</v>
          </cell>
        </row>
        <row r="5">
          <cell r="A5" t="str">
            <v>D03</v>
          </cell>
        </row>
        <row r="6">
          <cell r="A6" t="str">
            <v>D04</v>
          </cell>
        </row>
        <row r="7">
          <cell r="A7" t="str">
            <v>D06</v>
          </cell>
        </row>
        <row r="8">
          <cell r="A8" t="str">
            <v>D07</v>
          </cell>
        </row>
        <row r="9">
          <cell r="A9" t="str">
            <v>D08</v>
          </cell>
        </row>
        <row r="10">
          <cell r="A10" t="str">
            <v>D09</v>
          </cell>
        </row>
        <row r="11">
          <cell r="A11" t="str">
            <v>D10</v>
          </cell>
        </row>
        <row r="12">
          <cell r="A12" t="str">
            <v>C01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Foglio1"/>
      <sheetName val="Prospetto"/>
      <sheetName val="Parametri stipendiali"/>
      <sheetName val="Posti_Letto_2009_UO"/>
      <sheetName val="AN_ECON"/>
      <sheetName val="AN_PATR"/>
      <sheetName val="CE_RICL"/>
      <sheetName val="Master"/>
      <sheetName val="SP_RICL"/>
    </sheetNames>
    <sheetDataSet>
      <sheetData sheetId="0">
        <row r="4">
          <cell r="A4">
            <v>201</v>
          </cell>
          <cell r="B4" t="str">
            <v>ASP</v>
          </cell>
          <cell r="C4" t="str">
            <v>Agrigento</v>
          </cell>
          <cell r="D4" t="str">
            <v>Agrigento</v>
          </cell>
          <cell r="E4" t="str">
            <v>AG</v>
          </cell>
          <cell r="F4" t="str">
            <v>Azienda Sanitaria Provinciale Agrigento</v>
          </cell>
          <cell r="G4" t="str">
            <v>ASP Agrigento</v>
          </cell>
          <cell r="H4" t="str">
            <v>Azienda Sanitaria Provinciale Agrigento</v>
          </cell>
        </row>
        <row r="5">
          <cell r="A5">
            <v>202</v>
          </cell>
          <cell r="B5" t="str">
            <v>ASP</v>
          </cell>
          <cell r="C5" t="str">
            <v>Caltanissetta</v>
          </cell>
          <cell r="D5" t="str">
            <v>Caltanissetta</v>
          </cell>
          <cell r="E5" t="str">
            <v>CL</v>
          </cell>
          <cell r="F5" t="str">
            <v>Azienda Sanitaria Provinciale Caltanissetta</v>
          </cell>
          <cell r="G5" t="str">
            <v>ASP Caltanissetta</v>
          </cell>
          <cell r="H5" t="str">
            <v>Azienda Sanitaria Provinciale Caltanissetta</v>
          </cell>
        </row>
        <row r="6">
          <cell r="A6">
            <v>203</v>
          </cell>
          <cell r="B6" t="str">
            <v>ASP</v>
          </cell>
          <cell r="C6" t="str">
            <v>Catania</v>
          </cell>
          <cell r="D6" t="str">
            <v>Catania</v>
          </cell>
          <cell r="E6" t="str">
            <v>CT</v>
          </cell>
          <cell r="F6" t="str">
            <v>Azienda Sanitaria Provinciale Catania</v>
          </cell>
          <cell r="G6" t="str">
            <v>ASP Catania</v>
          </cell>
          <cell r="H6" t="str">
            <v>Azienda Sanitaria Provinciale Catania</v>
          </cell>
        </row>
        <row r="7">
          <cell r="A7">
            <v>204</v>
          </cell>
          <cell r="B7" t="str">
            <v>ASP</v>
          </cell>
          <cell r="C7" t="str">
            <v>Enna</v>
          </cell>
          <cell r="D7" t="str">
            <v>Enna</v>
          </cell>
          <cell r="E7" t="str">
            <v>EN</v>
          </cell>
          <cell r="F7" t="str">
            <v>Azienda Sanitaria Provinciale Enna</v>
          </cell>
          <cell r="G7" t="str">
            <v>ASP Enna</v>
          </cell>
          <cell r="H7" t="str">
            <v>Azienda Sanitaria Provinciale Enna</v>
          </cell>
        </row>
        <row r="8">
          <cell r="A8">
            <v>205</v>
          </cell>
          <cell r="B8" t="str">
            <v>ASP</v>
          </cell>
          <cell r="C8" t="str">
            <v>Messina</v>
          </cell>
          <cell r="D8" t="str">
            <v>Messina</v>
          </cell>
          <cell r="E8" t="str">
            <v>ME</v>
          </cell>
          <cell r="F8" t="str">
            <v>Azienda Sanitaria Provinciale Messina</v>
          </cell>
          <cell r="G8" t="str">
            <v>ASP Messina</v>
          </cell>
          <cell r="H8" t="str">
            <v>Azienda Sanitaria Provinciale Messina</v>
          </cell>
        </row>
        <row r="9">
          <cell r="A9">
            <v>206</v>
          </cell>
          <cell r="B9" t="str">
            <v>ASP</v>
          </cell>
          <cell r="C9" t="str">
            <v>Palermo</v>
          </cell>
          <cell r="D9" t="str">
            <v>Palermo</v>
          </cell>
          <cell r="E9" t="str">
            <v>PA</v>
          </cell>
          <cell r="F9" t="str">
            <v>Azienda Sanitaria Provinciale Palermo</v>
          </cell>
          <cell r="G9" t="str">
            <v>ASP Palermo</v>
          </cell>
          <cell r="H9" t="str">
            <v>Azienda Sanitaria Provinciale Palermo</v>
          </cell>
        </row>
        <row r="10">
          <cell r="A10">
            <v>207</v>
          </cell>
          <cell r="B10" t="str">
            <v>ASP</v>
          </cell>
          <cell r="C10" t="str">
            <v>Ragusa</v>
          </cell>
          <cell r="D10" t="str">
            <v>Ragusa</v>
          </cell>
          <cell r="E10" t="str">
            <v>RG</v>
          </cell>
          <cell r="F10" t="str">
            <v>Azienda Sanitaria Provinciale Ragusa</v>
          </cell>
          <cell r="G10" t="str">
            <v>ASP Ragusa</v>
          </cell>
          <cell r="H10" t="str">
            <v>Azienda Sanitaria Provinciale Ragusa</v>
          </cell>
        </row>
        <row r="11">
          <cell r="A11">
            <v>208</v>
          </cell>
          <cell r="B11" t="str">
            <v>ASP</v>
          </cell>
          <cell r="C11" t="str">
            <v>Siracusa</v>
          </cell>
          <cell r="D11" t="str">
            <v>Siracusa</v>
          </cell>
          <cell r="E11" t="str">
            <v>SR</v>
          </cell>
          <cell r="F11" t="str">
            <v>Azienda Sanitaria Provinciale Siracusa</v>
          </cell>
          <cell r="G11" t="str">
            <v>ASP Siracusa</v>
          </cell>
          <cell r="H11" t="str">
            <v>Azienda Sanitaria Provinciale Siracusa</v>
          </cell>
        </row>
        <row r="12">
          <cell r="A12">
            <v>209</v>
          </cell>
          <cell r="B12" t="str">
            <v>ASP</v>
          </cell>
          <cell r="C12" t="str">
            <v>Trapani</v>
          </cell>
          <cell r="D12" t="str">
            <v>Trapani</v>
          </cell>
          <cell r="E12" t="str">
            <v>TP</v>
          </cell>
          <cell r="F12" t="str">
            <v>Azienda Sanitaria Provinciale Trapani</v>
          </cell>
          <cell r="G12" t="str">
            <v>ASP Trapani</v>
          </cell>
          <cell r="H12" t="str">
            <v>Azienda Sanitaria Provinciale Trapani</v>
          </cell>
        </row>
        <row r="13">
          <cell r="A13">
            <v>921</v>
          </cell>
          <cell r="B13" t="str">
            <v>AO</v>
          </cell>
          <cell r="C13" t="str">
            <v>Azienda Ospedaliera per l'Emergenza Cannizzaro</v>
          </cell>
          <cell r="D13" t="str">
            <v>Catania</v>
          </cell>
          <cell r="E13" t="str">
            <v>CT</v>
          </cell>
          <cell r="F13" t="str">
            <v>Azienda Ospedaliera per l'Emergenza Cannizzaro di Catania</v>
          </cell>
          <cell r="G13" t="str">
            <v>EMERGENZA</v>
          </cell>
          <cell r="H13" t="str">
            <v>Azienda Ospedaliera per l'Emergenza Cannizzaro</v>
          </cell>
        </row>
        <row r="14">
          <cell r="A14">
            <v>922</v>
          </cell>
          <cell r="B14" t="str">
            <v>AO</v>
          </cell>
          <cell r="C14" t="str">
            <v>Azienda Ospedaliera di Rilievo Nazionale e di Alta Specializzazione Garibaldi</v>
          </cell>
          <cell r="D14" t="str">
            <v>Catania</v>
          </cell>
          <cell r="E14" t="str">
            <v>CT</v>
          </cell>
          <cell r="F14" t="str">
            <v>Azienda Ospedaliera di Rilievo Nazionale e di Alta Specializzazione Garibaldi di Catania</v>
          </cell>
          <cell r="G14" t="str">
            <v>NEW GARIBALDI</v>
          </cell>
          <cell r="H14" t="str">
            <v>Azienda Ospedaliera di Rilievo Nazionale e di Alta Specializzazione Garibaldi</v>
          </cell>
        </row>
        <row r="15">
          <cell r="A15">
            <v>923</v>
          </cell>
          <cell r="B15" t="str">
            <v>AUP</v>
          </cell>
          <cell r="C15" t="str">
            <v xml:space="preserve">Azienda Ospedaliera Universitaria Policlinico - V. Emanule </v>
          </cell>
          <cell r="D15" t="str">
            <v>Catania</v>
          </cell>
          <cell r="E15" t="str">
            <v>CT</v>
          </cell>
          <cell r="F15" t="str">
            <v>Azienda Ospedaliera Universitaria Policlinico - V. Emanule  di Catania</v>
          </cell>
          <cell r="G15" t="str">
            <v>UNICT</v>
          </cell>
          <cell r="H15" t="str">
            <v xml:space="preserve">Azienda Ospedaliera Universitaria Policlinico - V. Emanule </v>
          </cell>
        </row>
        <row r="16">
          <cell r="A16">
            <v>924</v>
          </cell>
          <cell r="B16" t="str">
            <v>AO</v>
          </cell>
          <cell r="C16" t="str">
            <v>Azienda Ospedaliera Ospedali Riuniti Papardo - Piemonte</v>
          </cell>
          <cell r="D16" t="str">
            <v>Messina</v>
          </cell>
          <cell r="E16" t="str">
            <v>Me</v>
          </cell>
          <cell r="F16" t="str">
            <v>Azienda Ospedaliera Ospedali Riuniti Papardo - Piemonte di Messina</v>
          </cell>
          <cell r="G16" t="str">
            <v>PAPARDO-PIEMONTE</v>
          </cell>
          <cell r="H16" t="str">
            <v>Azienda Ospedaliera Ospedali Riuniti Papardo - Piemonte</v>
          </cell>
        </row>
        <row r="17">
          <cell r="A17">
            <v>925</v>
          </cell>
          <cell r="B17" t="str">
            <v>AUP</v>
          </cell>
          <cell r="C17" t="str">
            <v>Azienda Ospedaliera Universitaria G. Martino</v>
          </cell>
          <cell r="D17" t="str">
            <v>Messina</v>
          </cell>
          <cell r="E17" t="str">
            <v>ME</v>
          </cell>
          <cell r="F17" t="str">
            <v>Azienda Ospedaliera Universitaria G. Martino di Messina</v>
          </cell>
          <cell r="G17" t="str">
            <v>UNIME</v>
          </cell>
          <cell r="H17" t="str">
            <v>Azienda Ospedaliera Universitaria G. Martino</v>
          </cell>
        </row>
        <row r="18">
          <cell r="A18">
            <v>926</v>
          </cell>
          <cell r="B18" t="str">
            <v>AO</v>
          </cell>
          <cell r="C18" t="str">
            <v>Azienda Ospedaliera Ospedali Riuniti Villa Sofia - Cervello</v>
          </cell>
          <cell r="D18" t="str">
            <v>Palermo</v>
          </cell>
          <cell r="E18" t="str">
            <v>PA</v>
          </cell>
          <cell r="F18" t="str">
            <v>Azienda Ospedaliera Ospedali Riuniti Villa Sofia - Cervello di Palermo</v>
          </cell>
          <cell r="G18" t="str">
            <v>VSOFIA-CERVELLO</v>
          </cell>
          <cell r="H18" t="str">
            <v>Azienda Ospedaliera Ospedali Riuniti Villa Sofia - Cervello</v>
          </cell>
        </row>
        <row r="19">
          <cell r="A19">
            <v>927</v>
          </cell>
          <cell r="B19" t="str">
            <v>AO</v>
          </cell>
          <cell r="C19" t="str">
            <v>Azienda Ospedaliera di Rilievo Nazionale e di Alta Specializzazione Civico - Di Cristina - Benfratelli</v>
          </cell>
          <cell r="D19" t="str">
            <v>Palermo</v>
          </cell>
          <cell r="E19" t="str">
            <v>PA</v>
          </cell>
          <cell r="F19" t="str">
            <v>Azienda Ospedaliera di Rilievo Nazionale e di Alta Specializzazione Civico - Di Cristina - Benfratelli di Palermo</v>
          </cell>
          <cell r="G19" t="str">
            <v>NEW CIVICO</v>
          </cell>
          <cell r="H19" t="str">
            <v>Azienda Ospedaliera di Rilievo Nazionale e di Alta Specializzazione Civico - Di Cristina - Benfratelli</v>
          </cell>
        </row>
        <row r="20">
          <cell r="A20">
            <v>928</v>
          </cell>
          <cell r="B20" t="str">
            <v>AUP</v>
          </cell>
          <cell r="C20" t="str">
            <v>Azienda Ospedaliera Universitaria Policlinico P.Giaccone</v>
          </cell>
          <cell r="D20" t="str">
            <v>Palermo</v>
          </cell>
          <cell r="E20" t="str">
            <v>PA</v>
          </cell>
          <cell r="F20" t="str">
            <v>Azienda Ospedaliera Universitaria Policlinico P.Giaccone di Palermo</v>
          </cell>
          <cell r="G20" t="str">
            <v>UNIPA</v>
          </cell>
          <cell r="H20" t="str">
            <v>Azienda Ospedaliera Universitaria Policlinico P.Giaccone</v>
          </cell>
        </row>
        <row r="21">
          <cell r="A21" t="str">
            <v>960</v>
          </cell>
          <cell r="B21" t="str">
            <v>IRCCS</v>
          </cell>
          <cell r="C21" t="str">
            <v>IRCCS Neurolesi "Bonino Pulejo"</v>
          </cell>
          <cell r="D21" t="str">
            <v>Messina</v>
          </cell>
          <cell r="E21" t="str">
            <v>ME</v>
          </cell>
          <cell r="F21" t="str">
            <v>IRCCS Neurolesi "Bonino Pulejo" di Messina</v>
          </cell>
          <cell r="G21" t="str">
            <v>PULEJO</v>
          </cell>
          <cell r="H21" t="str">
            <v>IRCCS Neurolesi "Bonino Pulejo"</v>
          </cell>
        </row>
        <row r="22">
          <cell r="A22">
            <v>999</v>
          </cell>
          <cell r="B22" t="str">
            <v>SICILIA</v>
          </cell>
          <cell r="C22" t="str">
            <v>Riepilogativo Regione Siciliana</v>
          </cell>
          <cell r="D22" t="str">
            <v>Sicilia</v>
          </cell>
          <cell r="E22" t="str">
            <v>Sicilia</v>
          </cell>
          <cell r="F22" t="str">
            <v>Riepilogativo Regione Siciliana - Sicilia</v>
          </cell>
          <cell r="G22" t="str">
            <v>RIEPILOGATIVO</v>
          </cell>
          <cell r="H22" t="str">
            <v>Sicilia - Riepilogativo Regione Siciliana - Sicilia</v>
          </cell>
        </row>
      </sheetData>
      <sheetData sheetId="1"/>
      <sheetData sheetId="2">
        <row r="91">
          <cell r="H91">
            <v>2710000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Prospetto_pag1"/>
      <sheetName val="Prospetto_pag1+PROD"/>
      <sheetName val="Prospetto_pag2"/>
      <sheetName val="NOTE"/>
      <sheetName val="Anagrafica Protesi 09"/>
    </sheetNames>
    <sheetDataSet>
      <sheetData sheetId="0">
        <row r="4">
          <cell r="A4">
            <v>201</v>
          </cell>
          <cell r="B4" t="str">
            <v>ASP</v>
          </cell>
          <cell r="C4" t="str">
            <v>Agrigento</v>
          </cell>
          <cell r="D4" t="str">
            <v>Agrigento</v>
          </cell>
          <cell r="E4" t="str">
            <v>AG</v>
          </cell>
          <cell r="F4" t="str">
            <v>Azienda Sanitaria Provinciale Agrigento</v>
          </cell>
          <cell r="G4" t="str">
            <v>ASP Agrigento</v>
          </cell>
          <cell r="H4" t="str">
            <v>Azienda Sanitaria Provinciale Agrigento</v>
          </cell>
        </row>
        <row r="5">
          <cell r="A5">
            <v>202</v>
          </cell>
          <cell r="B5" t="str">
            <v>ASP</v>
          </cell>
          <cell r="C5" t="str">
            <v>Caltanissetta</v>
          </cell>
          <cell r="D5" t="str">
            <v>Caltanissetta</v>
          </cell>
          <cell r="E5" t="str">
            <v>CL</v>
          </cell>
          <cell r="F5" t="str">
            <v>Azienda Sanitaria Provinciale Caltanissetta</v>
          </cell>
          <cell r="G5" t="str">
            <v>ASP Caltanissetta</v>
          </cell>
          <cell r="H5" t="str">
            <v>Azienda Sanitaria Provinciale Caltanissetta</v>
          </cell>
        </row>
        <row r="6">
          <cell r="A6">
            <v>203</v>
          </cell>
          <cell r="B6" t="str">
            <v>ASP</v>
          </cell>
          <cell r="C6" t="str">
            <v>Catania</v>
          </cell>
          <cell r="D6" t="str">
            <v>Catania</v>
          </cell>
          <cell r="E6" t="str">
            <v>CT</v>
          </cell>
          <cell r="F6" t="str">
            <v>Azienda Sanitaria Provinciale Catania</v>
          </cell>
          <cell r="G6" t="str">
            <v>ASP Catania</v>
          </cell>
          <cell r="H6" t="str">
            <v>Azienda Sanitaria Provinciale Catania</v>
          </cell>
        </row>
        <row r="7">
          <cell r="A7">
            <v>204</v>
          </cell>
          <cell r="B7" t="str">
            <v>ASP</v>
          </cell>
          <cell r="C7" t="str">
            <v>Enna</v>
          </cell>
          <cell r="D7" t="str">
            <v>Enna</v>
          </cell>
          <cell r="E7" t="str">
            <v>EN</v>
          </cell>
          <cell r="F7" t="str">
            <v>Azienda Sanitaria Provinciale Enna</v>
          </cell>
          <cell r="G7" t="str">
            <v>ASP Enna</v>
          </cell>
          <cell r="H7" t="str">
            <v>Azienda Sanitaria Provinciale Enna</v>
          </cell>
        </row>
        <row r="8">
          <cell r="A8">
            <v>205</v>
          </cell>
          <cell r="B8" t="str">
            <v>ASP</v>
          </cell>
          <cell r="C8" t="str">
            <v>Messina</v>
          </cell>
          <cell r="D8" t="str">
            <v>Messina</v>
          </cell>
          <cell r="E8" t="str">
            <v>ME</v>
          </cell>
          <cell r="F8" t="str">
            <v>Azienda Sanitaria Provinciale Messina</v>
          </cell>
          <cell r="G8" t="str">
            <v>ASP Messina</v>
          </cell>
          <cell r="H8" t="str">
            <v>Azienda Sanitaria Provinciale Messina</v>
          </cell>
        </row>
        <row r="9">
          <cell r="A9">
            <v>206</v>
          </cell>
          <cell r="B9" t="str">
            <v>ASP</v>
          </cell>
          <cell r="C9" t="str">
            <v>Palermo</v>
          </cell>
          <cell r="D9" t="str">
            <v>Palermo</v>
          </cell>
          <cell r="E9" t="str">
            <v>PA</v>
          </cell>
          <cell r="F9" t="str">
            <v>Azienda Sanitaria Provinciale Palermo</v>
          </cell>
          <cell r="G9" t="str">
            <v>ASP Palermo</v>
          </cell>
          <cell r="H9" t="str">
            <v>Azienda Sanitaria Provinciale Palermo</v>
          </cell>
        </row>
        <row r="10">
          <cell r="A10">
            <v>207</v>
          </cell>
          <cell r="B10" t="str">
            <v>ASP</v>
          </cell>
          <cell r="C10" t="str">
            <v>Ragusa</v>
          </cell>
          <cell r="D10" t="str">
            <v>Ragusa</v>
          </cell>
          <cell r="E10" t="str">
            <v>RG</v>
          </cell>
          <cell r="F10" t="str">
            <v>Azienda Sanitaria Provinciale Ragusa</v>
          </cell>
          <cell r="G10" t="str">
            <v>ASP Ragusa</v>
          </cell>
          <cell r="H10" t="str">
            <v>Azienda Sanitaria Provinciale Ragusa</v>
          </cell>
        </row>
        <row r="11">
          <cell r="A11">
            <v>208</v>
          </cell>
          <cell r="B11" t="str">
            <v>ASP</v>
          </cell>
          <cell r="C11" t="str">
            <v>Siracusa</v>
          </cell>
          <cell r="D11" t="str">
            <v>Siracusa</v>
          </cell>
          <cell r="E11" t="str">
            <v>SR</v>
          </cell>
          <cell r="F11" t="str">
            <v>Azienda Sanitaria Provinciale Siracusa</v>
          </cell>
          <cell r="G11" t="str">
            <v>ASP Siracusa</v>
          </cell>
          <cell r="H11" t="str">
            <v>Azienda Sanitaria Provinciale Siracusa</v>
          </cell>
        </row>
        <row r="12">
          <cell r="A12">
            <v>209</v>
          </cell>
          <cell r="B12" t="str">
            <v>ASP</v>
          </cell>
          <cell r="C12" t="str">
            <v>Trapani</v>
          </cell>
          <cell r="D12" t="str">
            <v>Trapani</v>
          </cell>
          <cell r="E12" t="str">
            <v>TP</v>
          </cell>
          <cell r="F12" t="str">
            <v>Azienda Sanitaria Provinciale Trapani</v>
          </cell>
          <cell r="G12" t="str">
            <v>ASP Trapani</v>
          </cell>
          <cell r="H12" t="str">
            <v>Azienda Sanitaria Provinciale Trapani</v>
          </cell>
        </row>
        <row r="13">
          <cell r="A13">
            <v>921</v>
          </cell>
          <cell r="B13" t="str">
            <v>AO</v>
          </cell>
          <cell r="C13" t="str">
            <v>Azienda Ospedaliera per l'Emergenza Cannizzaro</v>
          </cell>
          <cell r="D13" t="str">
            <v>Catania</v>
          </cell>
          <cell r="E13" t="str">
            <v>CT</v>
          </cell>
          <cell r="F13" t="str">
            <v>Azienda Ospedaliera per l'Emergenza Cannizzaro di Catania</v>
          </cell>
          <cell r="G13" t="str">
            <v>EMERGENZA</v>
          </cell>
          <cell r="H13" t="str">
            <v>Azienda Ospedaliera per l'Emergenza Cannizzaro</v>
          </cell>
        </row>
        <row r="14">
          <cell r="A14">
            <v>922</v>
          </cell>
          <cell r="B14" t="str">
            <v>AO</v>
          </cell>
          <cell r="C14" t="str">
            <v>Azienda Ospedaliera di Rilievo Nazionale e di Alta Specializzazione Garibaldi</v>
          </cell>
          <cell r="D14" t="str">
            <v>Catania</v>
          </cell>
          <cell r="E14" t="str">
            <v>CT</v>
          </cell>
          <cell r="F14" t="str">
            <v>Azienda Ospedaliera di Rilievo Nazionale e di Alta Specializzazione Garibaldi di Catania</v>
          </cell>
          <cell r="G14" t="str">
            <v>NEW GARIBALDI</v>
          </cell>
          <cell r="H14" t="str">
            <v>Azienda Ospedaliera di Rilievo Nazionale e di Alta Specializzazione Garibaldi</v>
          </cell>
        </row>
        <row r="15">
          <cell r="A15">
            <v>923</v>
          </cell>
          <cell r="B15" t="str">
            <v>AUP</v>
          </cell>
          <cell r="C15" t="str">
            <v xml:space="preserve">Azienda Ospedaliera Universitaria Policlinico - V. Emanule </v>
          </cell>
          <cell r="D15" t="str">
            <v>Catania</v>
          </cell>
          <cell r="E15" t="str">
            <v>CT</v>
          </cell>
          <cell r="F15" t="str">
            <v>Azienda Ospedaliera Universitaria Policlinico - V. Emanule  di Catania</v>
          </cell>
          <cell r="G15" t="str">
            <v>UNICT</v>
          </cell>
          <cell r="H15" t="str">
            <v xml:space="preserve">Azienda Ospedaliera Universitaria Policlinico - V. Emanule </v>
          </cell>
        </row>
        <row r="16">
          <cell r="A16">
            <v>924</v>
          </cell>
          <cell r="B16" t="str">
            <v>AO</v>
          </cell>
          <cell r="C16" t="str">
            <v>Azienda Ospedaliera Ospedali Riuniti Papardo - Piemonte</v>
          </cell>
          <cell r="D16" t="str">
            <v>Messina</v>
          </cell>
          <cell r="E16" t="str">
            <v>Me</v>
          </cell>
          <cell r="F16" t="str">
            <v>Azienda Ospedaliera Ospedali Riuniti Papardo - Piemonte di Messina</v>
          </cell>
          <cell r="G16" t="str">
            <v>PAPARDO-PIEMONTE</v>
          </cell>
          <cell r="H16" t="str">
            <v>Azienda Ospedaliera Ospedali Riuniti Papardo - Piemonte</v>
          </cell>
        </row>
        <row r="17">
          <cell r="A17">
            <v>925</v>
          </cell>
          <cell r="B17" t="str">
            <v>AUP</v>
          </cell>
          <cell r="C17" t="str">
            <v>Azienda Ospedaliera Universitaria G. Martino</v>
          </cell>
          <cell r="D17" t="str">
            <v>Messina</v>
          </cell>
          <cell r="E17" t="str">
            <v>ME</v>
          </cell>
          <cell r="F17" t="str">
            <v>Azienda Ospedaliera Universitaria G. Martino di Messina</v>
          </cell>
          <cell r="G17" t="str">
            <v>UNIME</v>
          </cell>
          <cell r="H17" t="str">
            <v>Azienda Ospedaliera Universitaria G. Martino</v>
          </cell>
        </row>
        <row r="18">
          <cell r="A18">
            <v>926</v>
          </cell>
          <cell r="B18" t="str">
            <v>AO</v>
          </cell>
          <cell r="C18" t="str">
            <v>Azienda Ospedaliera Ospedali Riuniti Villa Sofia - Cervello</v>
          </cell>
          <cell r="D18" t="str">
            <v>Palermo</v>
          </cell>
          <cell r="E18" t="str">
            <v>PA</v>
          </cell>
          <cell r="F18" t="str">
            <v>Azienda Ospedaliera Ospedali Riuniti Villa Sofia - Cervello di Palermo</v>
          </cell>
          <cell r="G18" t="str">
            <v>VSOFIA-CERVELLO</v>
          </cell>
          <cell r="H18" t="str">
            <v>Azienda Ospedaliera Ospedali Riuniti Villa Sofia - Cervello</v>
          </cell>
        </row>
        <row r="19">
          <cell r="A19">
            <v>927</v>
          </cell>
          <cell r="B19" t="str">
            <v>AO</v>
          </cell>
          <cell r="C19" t="str">
            <v>Azienda Ospedaliera di Rilievo Nazionale e di Alta Specializzazione Civico - Di Cristina - Benfratelli</v>
          </cell>
          <cell r="D19" t="str">
            <v>Palermo</v>
          </cell>
          <cell r="E19" t="str">
            <v>PA</v>
          </cell>
          <cell r="F19" t="str">
            <v>Azienda Ospedaliera di Rilievo Nazionale e di Alta Specializzazione Civico - Di Cristina - Benfratelli di Palermo</v>
          </cell>
          <cell r="G19" t="str">
            <v>NEW CIVICO</v>
          </cell>
          <cell r="H19" t="str">
            <v>Azienda Ospedaliera di Rilievo Nazionale e di Alta Specializzazione Civico - Di Cristina - Benfratelli</v>
          </cell>
        </row>
        <row r="20">
          <cell r="A20">
            <v>928</v>
          </cell>
          <cell r="B20" t="str">
            <v>AUP</v>
          </cell>
          <cell r="C20" t="str">
            <v>Azienda Ospedaliera Universitaria Policlinico P.Giaccone</v>
          </cell>
          <cell r="D20" t="str">
            <v>Palermo</v>
          </cell>
          <cell r="E20" t="str">
            <v>PA</v>
          </cell>
          <cell r="F20" t="str">
            <v>Azienda Ospedaliera Universitaria Policlinico P.Giaccone di Palermo</v>
          </cell>
          <cell r="G20" t="str">
            <v>UNIPA</v>
          </cell>
          <cell r="H20" t="str">
            <v>Azienda Ospedaliera Universitaria Policlinico P.Giaccone</v>
          </cell>
        </row>
        <row r="21">
          <cell r="A21" t="str">
            <v>960</v>
          </cell>
          <cell r="B21" t="str">
            <v>IRCCS</v>
          </cell>
          <cell r="C21" t="str">
            <v>IRCCS Neurolesi "Bonino Pulejo"</v>
          </cell>
          <cell r="D21" t="str">
            <v>Messina</v>
          </cell>
          <cell r="E21" t="str">
            <v>ME</v>
          </cell>
          <cell r="F21" t="str">
            <v>IRCCS Neurolesi "Bonino Pulejo" di Messina</v>
          </cell>
          <cell r="G21" t="str">
            <v>PULEJO</v>
          </cell>
          <cell r="H21" t="str">
            <v>IRCCS Neurolesi "Bonino Pulejo"</v>
          </cell>
        </row>
        <row r="22">
          <cell r="A22">
            <v>999</v>
          </cell>
          <cell r="B22" t="str">
            <v>SICILIA</v>
          </cell>
          <cell r="C22" t="str">
            <v>Riepilogativo Regione Siciliana</v>
          </cell>
          <cell r="D22" t="str">
            <v>Sicilia</v>
          </cell>
          <cell r="E22" t="str">
            <v>Sicilia</v>
          </cell>
          <cell r="F22" t="str">
            <v>Riepilogativo Regione Siciliana - Sicilia</v>
          </cell>
          <cell r="G22" t="str">
            <v>RIEPILOGATIVO</v>
          </cell>
          <cell r="H22" t="str">
            <v>Sicilia - Riepilogativo Regione Siciliana - Sicilia</v>
          </cell>
        </row>
        <row r="35">
          <cell r="B35" t="str">
            <v xml:space="preserve"> - </v>
          </cell>
        </row>
        <row r="36">
          <cell r="B36" t="str">
            <v>A01000</v>
          </cell>
        </row>
        <row r="37">
          <cell r="B37" t="str">
            <v>A01005</v>
          </cell>
        </row>
        <row r="38">
          <cell r="B38" t="str">
            <v>A01010</v>
          </cell>
        </row>
        <row r="39">
          <cell r="B39" t="str">
            <v>A01015</v>
          </cell>
        </row>
        <row r="40">
          <cell r="B40" t="str">
            <v>A01020</v>
          </cell>
        </row>
        <row r="41">
          <cell r="B41" t="str">
            <v>A01025</v>
          </cell>
        </row>
        <row r="42">
          <cell r="B42" t="str">
            <v>A01030</v>
          </cell>
        </row>
        <row r="43">
          <cell r="B43" t="str">
            <v>A01035</v>
          </cell>
        </row>
        <row r="44">
          <cell r="B44" t="str">
            <v>A01040</v>
          </cell>
        </row>
        <row r="45">
          <cell r="B45" t="str">
            <v>A01045</v>
          </cell>
        </row>
        <row r="46">
          <cell r="B46" t="str">
            <v>A01050</v>
          </cell>
        </row>
        <row r="47">
          <cell r="B47" t="str">
            <v>A01055</v>
          </cell>
        </row>
        <row r="48">
          <cell r="B48" t="str">
            <v>A01060</v>
          </cell>
        </row>
        <row r="49">
          <cell r="B49" t="str">
            <v>A01065</v>
          </cell>
        </row>
        <row r="50">
          <cell r="B50" t="str">
            <v>A01070</v>
          </cell>
        </row>
        <row r="51">
          <cell r="B51" t="str">
            <v>A01075</v>
          </cell>
        </row>
        <row r="52">
          <cell r="B52" t="str">
            <v>A02000</v>
          </cell>
        </row>
        <row r="53">
          <cell r="B53" t="str">
            <v>A02005</v>
          </cell>
        </row>
        <row r="54">
          <cell r="B54" t="str">
            <v>A02010</v>
          </cell>
        </row>
        <row r="55">
          <cell r="B55" t="str">
            <v>A02015</v>
          </cell>
        </row>
        <row r="56">
          <cell r="B56" t="str">
            <v>A02020</v>
          </cell>
        </row>
        <row r="57">
          <cell r="B57" t="str">
            <v>A02025</v>
          </cell>
        </row>
        <row r="58">
          <cell r="B58" t="str">
            <v>A02030</v>
          </cell>
        </row>
        <row r="59">
          <cell r="B59" t="str">
            <v>A02035</v>
          </cell>
        </row>
        <row r="60">
          <cell r="B60" t="str">
            <v>A02040</v>
          </cell>
        </row>
        <row r="61">
          <cell r="B61" t="str">
            <v>A02045</v>
          </cell>
        </row>
        <row r="62">
          <cell r="B62" t="str">
            <v>A02050</v>
          </cell>
        </row>
        <row r="63">
          <cell r="B63" t="str">
            <v>A02055</v>
          </cell>
        </row>
        <row r="64">
          <cell r="B64" t="str">
            <v>A02060</v>
          </cell>
        </row>
        <row r="65">
          <cell r="B65" t="str">
            <v>A02065</v>
          </cell>
        </row>
        <row r="66">
          <cell r="B66" t="str">
            <v>A02070</v>
          </cell>
        </row>
        <row r="67">
          <cell r="B67" t="str">
            <v>A02075</v>
          </cell>
        </row>
        <row r="68">
          <cell r="B68" t="str">
            <v>A02080</v>
          </cell>
        </row>
        <row r="69">
          <cell r="B69" t="str">
            <v>A02085</v>
          </cell>
        </row>
        <row r="70">
          <cell r="B70" t="str">
            <v>A02090</v>
          </cell>
        </row>
        <row r="71">
          <cell r="B71" t="str">
            <v>A02095</v>
          </cell>
        </row>
        <row r="72">
          <cell r="B72" t="str">
            <v>A02100</v>
          </cell>
        </row>
        <row r="73">
          <cell r="B73" t="str">
            <v>A02105</v>
          </cell>
        </row>
        <row r="74">
          <cell r="B74" t="str">
            <v>A02110</v>
          </cell>
        </row>
        <row r="75">
          <cell r="B75" t="str">
            <v>A02115</v>
          </cell>
        </row>
        <row r="76">
          <cell r="B76" t="str">
            <v>A02120</v>
          </cell>
        </row>
        <row r="77">
          <cell r="B77" t="str">
            <v>A02125</v>
          </cell>
        </row>
        <row r="78">
          <cell r="B78" t="str">
            <v>A02130</v>
          </cell>
        </row>
        <row r="79">
          <cell r="B79" t="str">
            <v>A02135</v>
          </cell>
        </row>
        <row r="80">
          <cell r="B80" t="str">
            <v>A02140</v>
          </cell>
        </row>
        <row r="81">
          <cell r="B81" t="str">
            <v>A02145</v>
          </cell>
        </row>
        <row r="82">
          <cell r="B82" t="str">
            <v>A02150</v>
          </cell>
        </row>
        <row r="83">
          <cell r="B83" t="str">
            <v>A02155</v>
          </cell>
        </row>
        <row r="84">
          <cell r="B84" t="str">
            <v>A02160</v>
          </cell>
        </row>
        <row r="85">
          <cell r="B85" t="str">
            <v>A02165</v>
          </cell>
        </row>
        <row r="86">
          <cell r="B86" t="str">
            <v>A02170</v>
          </cell>
        </row>
        <row r="87">
          <cell r="B87" t="str">
            <v>A02175</v>
          </cell>
        </row>
        <row r="88">
          <cell r="B88" t="str">
            <v>A02180</v>
          </cell>
        </row>
        <row r="89">
          <cell r="B89" t="str">
            <v>A02185</v>
          </cell>
        </row>
        <row r="90">
          <cell r="B90" t="str">
            <v>A02190</v>
          </cell>
        </row>
        <row r="91">
          <cell r="B91" t="str">
            <v>A02195</v>
          </cell>
        </row>
        <row r="92">
          <cell r="B92" t="str">
            <v>A02200</v>
          </cell>
        </row>
        <row r="93">
          <cell r="B93" t="str">
            <v>A02205</v>
          </cell>
        </row>
        <row r="94">
          <cell r="B94" t="str">
            <v>A02210</v>
          </cell>
        </row>
        <row r="95">
          <cell r="B95" t="str">
            <v>A02215</v>
          </cell>
        </row>
        <row r="96">
          <cell r="B96" t="str">
            <v>A02220</v>
          </cell>
        </row>
        <row r="97">
          <cell r="B97" t="str">
            <v>A02225</v>
          </cell>
        </row>
        <row r="98">
          <cell r="B98" t="str">
            <v>A02230</v>
          </cell>
        </row>
        <row r="99">
          <cell r="B99" t="str">
            <v>A02235</v>
          </cell>
        </row>
        <row r="100">
          <cell r="B100" t="str">
            <v>A02239</v>
          </cell>
        </row>
        <row r="101">
          <cell r="B101" t="str">
            <v>A02240</v>
          </cell>
        </row>
        <row r="102">
          <cell r="B102" t="str">
            <v>A03000</v>
          </cell>
        </row>
        <row r="103">
          <cell r="B103" t="str">
            <v>A03005</v>
          </cell>
        </row>
        <row r="104">
          <cell r="B104" t="str">
            <v>A03010</v>
          </cell>
        </row>
        <row r="105">
          <cell r="B105" t="str">
            <v>A03015</v>
          </cell>
        </row>
        <row r="106">
          <cell r="B106" t="str">
            <v>A03020</v>
          </cell>
        </row>
        <row r="107">
          <cell r="B107" t="str">
            <v>A03025</v>
          </cell>
        </row>
        <row r="108">
          <cell r="B108" t="str">
            <v>A03030</v>
          </cell>
        </row>
        <row r="109">
          <cell r="B109" t="str">
            <v>A03035</v>
          </cell>
        </row>
        <row r="110">
          <cell r="B110" t="str">
            <v>A03040</v>
          </cell>
        </row>
        <row r="111">
          <cell r="B111" t="str">
            <v>A03045</v>
          </cell>
        </row>
        <row r="112">
          <cell r="B112" t="str">
            <v>A03050</v>
          </cell>
        </row>
        <row r="113">
          <cell r="B113" t="str">
            <v>A03055</v>
          </cell>
        </row>
        <row r="114">
          <cell r="B114" t="str">
            <v>A03060</v>
          </cell>
        </row>
        <row r="115">
          <cell r="B115" t="str">
            <v>A03065</v>
          </cell>
        </row>
        <row r="116">
          <cell r="B116" t="str">
            <v>A03070</v>
          </cell>
        </row>
        <row r="117">
          <cell r="B117" t="str">
            <v>A03075</v>
          </cell>
        </row>
        <row r="118">
          <cell r="B118" t="str">
            <v>A03080</v>
          </cell>
        </row>
        <row r="119">
          <cell r="B119" t="str">
            <v>A04000</v>
          </cell>
        </row>
        <row r="120">
          <cell r="B120" t="str">
            <v>A04005</v>
          </cell>
        </row>
        <row r="121">
          <cell r="B121" t="str">
            <v>A04010</v>
          </cell>
        </row>
        <row r="122">
          <cell r="B122" t="str">
            <v>A04015</v>
          </cell>
        </row>
        <row r="123">
          <cell r="B123" t="str">
            <v>A05000</v>
          </cell>
        </row>
        <row r="124">
          <cell r="B124" t="str">
            <v>A05005</v>
          </cell>
        </row>
        <row r="125">
          <cell r="B125" t="str">
            <v>A05010</v>
          </cell>
        </row>
        <row r="126">
          <cell r="B126" t="str">
            <v>A05015</v>
          </cell>
        </row>
        <row r="127">
          <cell r="B127" t="str">
            <v>A05020</v>
          </cell>
        </row>
        <row r="128">
          <cell r="B128" t="str">
            <v>A05025</v>
          </cell>
        </row>
        <row r="129">
          <cell r="B129" t="str">
            <v>A99999</v>
          </cell>
        </row>
        <row r="130">
          <cell r="B130" t="str">
            <v>B01000</v>
          </cell>
        </row>
        <row r="131">
          <cell r="B131" t="str">
            <v>B01005</v>
          </cell>
        </row>
        <row r="132">
          <cell r="B132" t="str">
            <v>B01010</v>
          </cell>
        </row>
        <row r="133">
          <cell r="B133" t="str">
            <v>B01015</v>
          </cell>
        </row>
        <row r="134">
          <cell r="B134" t="str">
            <v>B01020</v>
          </cell>
        </row>
        <row r="135">
          <cell r="B135" t="str">
            <v>B01025</v>
          </cell>
        </row>
        <row r="136">
          <cell r="B136" t="str">
            <v>B01030</v>
          </cell>
        </row>
        <row r="137">
          <cell r="B137" t="str">
            <v>B01035</v>
          </cell>
        </row>
        <row r="138">
          <cell r="B138" t="str">
            <v>B01040</v>
          </cell>
        </row>
        <row r="139">
          <cell r="B139" t="str">
            <v>B01045</v>
          </cell>
        </row>
        <row r="140">
          <cell r="B140" t="str">
            <v>B01050</v>
          </cell>
        </row>
        <row r="141">
          <cell r="B141" t="str">
            <v>B01055</v>
          </cell>
        </row>
        <row r="142">
          <cell r="B142" t="str">
            <v>B01060</v>
          </cell>
        </row>
        <row r="143">
          <cell r="B143" t="str">
            <v>B01065</v>
          </cell>
        </row>
        <row r="144">
          <cell r="B144" t="str">
            <v>B01070</v>
          </cell>
        </row>
        <row r="145">
          <cell r="B145" t="str">
            <v>B01075</v>
          </cell>
        </row>
        <row r="146">
          <cell r="B146" t="str">
            <v>B01080</v>
          </cell>
        </row>
        <row r="147">
          <cell r="B147" t="str">
            <v>B01085</v>
          </cell>
        </row>
        <row r="148">
          <cell r="B148" t="str">
            <v>B01090</v>
          </cell>
        </row>
        <row r="149">
          <cell r="B149" t="str">
            <v>B01095</v>
          </cell>
        </row>
        <row r="150">
          <cell r="B150" t="str">
            <v>B01100</v>
          </cell>
        </row>
        <row r="151">
          <cell r="B151" t="str">
            <v>B01105</v>
          </cell>
        </row>
        <row r="152">
          <cell r="B152" t="str">
            <v>B02000</v>
          </cell>
        </row>
        <row r="153">
          <cell r="B153" t="str">
            <v>B02005</v>
          </cell>
        </row>
        <row r="154">
          <cell r="B154" t="str">
            <v>B02010</v>
          </cell>
        </row>
        <row r="155">
          <cell r="B155" t="str">
            <v>B02015</v>
          </cell>
        </row>
        <row r="156">
          <cell r="B156" t="str">
            <v>B02020</v>
          </cell>
        </row>
        <row r="157">
          <cell r="B157" t="str">
            <v>B02025</v>
          </cell>
        </row>
        <row r="158">
          <cell r="B158" t="str">
            <v>B02030</v>
          </cell>
        </row>
        <row r="159">
          <cell r="B159" t="str">
            <v>B02035</v>
          </cell>
        </row>
        <row r="160">
          <cell r="B160" t="str">
            <v>B02040</v>
          </cell>
        </row>
        <row r="161">
          <cell r="B161" t="str">
            <v>B02045</v>
          </cell>
        </row>
        <row r="162">
          <cell r="B162" t="str">
            <v>B02050</v>
          </cell>
        </row>
        <row r="163">
          <cell r="B163" t="str">
            <v>B02055</v>
          </cell>
        </row>
        <row r="164">
          <cell r="B164" t="str">
            <v>B02060</v>
          </cell>
        </row>
        <row r="165">
          <cell r="B165" t="str">
            <v>B02065</v>
          </cell>
        </row>
        <row r="166">
          <cell r="B166" t="str">
            <v>B02070</v>
          </cell>
        </row>
        <row r="167">
          <cell r="B167" t="str">
            <v>B02075</v>
          </cell>
        </row>
        <row r="168">
          <cell r="B168" t="str">
            <v>B02080</v>
          </cell>
        </row>
        <row r="169">
          <cell r="B169" t="str">
            <v>B02085</v>
          </cell>
        </row>
        <row r="170">
          <cell r="B170" t="str">
            <v>B02090</v>
          </cell>
        </row>
        <row r="171">
          <cell r="B171" t="str">
            <v>B02095</v>
          </cell>
        </row>
        <row r="172">
          <cell r="B172" t="str">
            <v>B02100</v>
          </cell>
        </row>
        <row r="173">
          <cell r="B173" t="str">
            <v>B02105</v>
          </cell>
        </row>
        <row r="174">
          <cell r="B174" t="str">
            <v>B02110</v>
          </cell>
        </row>
        <row r="175">
          <cell r="B175" t="str">
            <v>B02115</v>
          </cell>
        </row>
        <row r="176">
          <cell r="B176" t="str">
            <v>B02120</v>
          </cell>
        </row>
        <row r="177">
          <cell r="B177" t="str">
            <v>B02125</v>
          </cell>
        </row>
        <row r="178">
          <cell r="B178" t="str">
            <v>B02130</v>
          </cell>
        </row>
        <row r="179">
          <cell r="B179" t="str">
            <v>B02135</v>
          </cell>
        </row>
        <row r="180">
          <cell r="B180" t="str">
            <v>B02140</v>
          </cell>
        </row>
        <row r="181">
          <cell r="B181" t="str">
            <v>B02145</v>
          </cell>
        </row>
        <row r="182">
          <cell r="B182" t="str">
            <v>B02150</v>
          </cell>
        </row>
        <row r="183">
          <cell r="B183" t="str">
            <v>B02155</v>
          </cell>
        </row>
        <row r="184">
          <cell r="B184" t="str">
            <v>B02160</v>
          </cell>
        </row>
        <row r="185">
          <cell r="B185" t="str">
            <v>B02165</v>
          </cell>
        </row>
        <row r="186">
          <cell r="B186" t="str">
            <v>B02170</v>
          </cell>
        </row>
        <row r="187">
          <cell r="B187" t="str">
            <v>B02175</v>
          </cell>
        </row>
        <row r="188">
          <cell r="B188" t="str">
            <v>B02180</v>
          </cell>
        </row>
        <row r="189">
          <cell r="B189" t="str">
            <v>B02185</v>
          </cell>
        </row>
        <row r="190">
          <cell r="B190" t="str">
            <v>B02190</v>
          </cell>
        </row>
        <row r="191">
          <cell r="B191" t="str">
            <v>B02195</v>
          </cell>
        </row>
        <row r="192">
          <cell r="B192" t="str">
            <v>B02200</v>
          </cell>
        </row>
        <row r="193">
          <cell r="B193" t="str">
            <v>B02205</v>
          </cell>
        </row>
        <row r="194">
          <cell r="B194" t="str">
            <v>B02210</v>
          </cell>
        </row>
        <row r="195">
          <cell r="B195" t="str">
            <v>B02215</v>
          </cell>
        </row>
        <row r="196">
          <cell r="B196" t="str">
            <v>B02220</v>
          </cell>
        </row>
        <row r="197">
          <cell r="B197" t="str">
            <v>B02225</v>
          </cell>
        </row>
        <row r="198">
          <cell r="B198" t="str">
            <v>B02230</v>
          </cell>
        </row>
        <row r="199">
          <cell r="B199" t="str">
            <v>B02235</v>
          </cell>
        </row>
        <row r="200">
          <cell r="B200" t="str">
            <v>B02240</v>
          </cell>
        </row>
        <row r="201">
          <cell r="B201" t="str">
            <v>B02245</v>
          </cell>
        </row>
        <row r="202">
          <cell r="B202" t="str">
            <v>B02250</v>
          </cell>
        </row>
        <row r="203">
          <cell r="B203" t="str">
            <v>B02255</v>
          </cell>
        </row>
        <row r="204">
          <cell r="B204" t="str">
            <v>B02260</v>
          </cell>
        </row>
        <row r="205">
          <cell r="B205" t="str">
            <v>B02265</v>
          </cell>
        </row>
        <row r="206">
          <cell r="B206" t="str">
            <v>B02270</v>
          </cell>
        </row>
        <row r="207">
          <cell r="B207" t="str">
            <v>B02275</v>
          </cell>
        </row>
        <row r="208">
          <cell r="B208" t="str">
            <v>B02280</v>
          </cell>
        </row>
        <row r="209">
          <cell r="B209" t="str">
            <v>B02285</v>
          </cell>
        </row>
        <row r="210">
          <cell r="B210" t="str">
            <v>B02290</v>
          </cell>
        </row>
        <row r="211">
          <cell r="B211" t="str">
            <v>B02295</v>
          </cell>
        </row>
        <row r="212">
          <cell r="B212" t="str">
            <v>B02300</v>
          </cell>
        </row>
        <row r="213">
          <cell r="B213" t="str">
            <v>B02305</v>
          </cell>
        </row>
        <row r="214">
          <cell r="B214" t="str">
            <v>B02310</v>
          </cell>
        </row>
        <row r="215">
          <cell r="B215" t="str">
            <v>B02315</v>
          </cell>
        </row>
        <row r="216">
          <cell r="B216" t="str">
            <v>B02320</v>
          </cell>
        </row>
        <row r="217">
          <cell r="B217" t="str">
            <v>B02325</v>
          </cell>
        </row>
        <row r="218">
          <cell r="B218" t="str">
            <v>B02330</v>
          </cell>
        </row>
        <row r="219">
          <cell r="B219" t="str">
            <v>B02335</v>
          </cell>
        </row>
        <row r="220">
          <cell r="B220" t="str">
            <v>B02340</v>
          </cell>
        </row>
        <row r="221">
          <cell r="B221" t="str">
            <v>B02345</v>
          </cell>
        </row>
        <row r="222">
          <cell r="B222" t="str">
            <v>B02350</v>
          </cell>
        </row>
        <row r="223">
          <cell r="B223" t="str">
            <v>B02355</v>
          </cell>
        </row>
        <row r="224">
          <cell r="B224" t="str">
            <v>B02360</v>
          </cell>
        </row>
        <row r="225">
          <cell r="B225" t="str">
            <v>B02365</v>
          </cell>
        </row>
        <row r="226">
          <cell r="B226" t="str">
            <v>B02370</v>
          </cell>
        </row>
        <row r="227">
          <cell r="B227" t="str">
            <v>B02375</v>
          </cell>
        </row>
        <row r="228">
          <cell r="B228" t="str">
            <v>B02380</v>
          </cell>
        </row>
        <row r="229">
          <cell r="B229" t="str">
            <v>B02385</v>
          </cell>
        </row>
        <row r="230">
          <cell r="B230" t="str">
            <v>B02390</v>
          </cell>
        </row>
        <row r="231">
          <cell r="B231" t="str">
            <v>B02395</v>
          </cell>
        </row>
        <row r="232">
          <cell r="B232" t="str">
            <v>B02400</v>
          </cell>
        </row>
        <row r="233">
          <cell r="B233" t="str">
            <v>B02405</v>
          </cell>
        </row>
        <row r="234">
          <cell r="B234" t="str">
            <v>B02410</v>
          </cell>
        </row>
        <row r="235">
          <cell r="B235" t="str">
            <v>B02415</v>
          </cell>
        </row>
        <row r="236">
          <cell r="B236" t="str">
            <v>B02420</v>
          </cell>
        </row>
        <row r="237">
          <cell r="B237" t="str">
            <v>B02425</v>
          </cell>
        </row>
        <row r="238">
          <cell r="B238" t="str">
            <v>B02430</v>
          </cell>
        </row>
        <row r="239">
          <cell r="B239" t="str">
            <v>B02435</v>
          </cell>
        </row>
        <row r="240">
          <cell r="B240" t="str">
            <v>B02440</v>
          </cell>
        </row>
        <row r="241">
          <cell r="B241" t="str">
            <v>B02445</v>
          </cell>
        </row>
        <row r="242">
          <cell r="B242" t="str">
            <v>B02450</v>
          </cell>
        </row>
        <row r="243">
          <cell r="B243" t="str">
            <v>B02455</v>
          </cell>
        </row>
        <row r="244">
          <cell r="B244" t="str">
            <v>B02460</v>
          </cell>
        </row>
        <row r="245">
          <cell r="B245" t="str">
            <v>B02465</v>
          </cell>
        </row>
        <row r="246">
          <cell r="B246" t="str">
            <v>B02470</v>
          </cell>
        </row>
        <row r="247">
          <cell r="B247" t="str">
            <v>B02475</v>
          </cell>
        </row>
        <row r="248">
          <cell r="B248" t="str">
            <v>B02480</v>
          </cell>
        </row>
        <row r="249">
          <cell r="B249" t="str">
            <v>B02485</v>
          </cell>
        </row>
        <row r="250">
          <cell r="B250" t="str">
            <v>B02490</v>
          </cell>
        </row>
        <row r="251">
          <cell r="B251" t="str">
            <v>B02495</v>
          </cell>
        </row>
        <row r="252">
          <cell r="B252" t="str">
            <v>B02500</v>
          </cell>
        </row>
        <row r="253">
          <cell r="B253" t="str">
            <v>B02505</v>
          </cell>
        </row>
        <row r="254">
          <cell r="B254" t="str">
            <v>B02510</v>
          </cell>
        </row>
        <row r="255">
          <cell r="B255" t="str">
            <v>B02515</v>
          </cell>
        </row>
        <row r="256">
          <cell r="B256" t="str">
            <v>B02520</v>
          </cell>
        </row>
        <row r="257">
          <cell r="B257" t="str">
            <v>B02525</v>
          </cell>
        </row>
        <row r="258">
          <cell r="B258" t="str">
            <v>B02530</v>
          </cell>
        </row>
        <row r="259">
          <cell r="B259" t="str">
            <v>B02535</v>
          </cell>
        </row>
        <row r="260">
          <cell r="B260" t="str">
            <v>B02540</v>
          </cell>
        </row>
        <row r="261">
          <cell r="B261" t="str">
            <v>B02545</v>
          </cell>
        </row>
        <row r="262">
          <cell r="B262" t="str">
            <v>B02550</v>
          </cell>
        </row>
        <row r="263">
          <cell r="B263" t="str">
            <v>B02555</v>
          </cell>
        </row>
        <row r="264">
          <cell r="B264" t="str">
            <v>B02560</v>
          </cell>
        </row>
        <row r="265">
          <cell r="B265" t="str">
            <v>B02565</v>
          </cell>
        </row>
        <row r="266">
          <cell r="B266" t="str">
            <v>B02570</v>
          </cell>
        </row>
        <row r="267">
          <cell r="B267" t="str">
            <v>B02575</v>
          </cell>
        </row>
        <row r="268">
          <cell r="B268" t="str">
            <v>B02580</v>
          </cell>
        </row>
        <row r="269">
          <cell r="B269" t="str">
            <v>B02585</v>
          </cell>
        </row>
        <row r="270">
          <cell r="B270" t="str">
            <v>B02590</v>
          </cell>
        </row>
        <row r="271">
          <cell r="B271" t="str">
            <v>B02595</v>
          </cell>
        </row>
        <row r="272">
          <cell r="B272" t="str">
            <v>B02600</v>
          </cell>
        </row>
        <row r="273">
          <cell r="B273" t="str">
            <v>B02605</v>
          </cell>
        </row>
        <row r="274">
          <cell r="B274" t="str">
            <v>B02610</v>
          </cell>
        </row>
        <row r="275">
          <cell r="B275" t="str">
            <v>B02615</v>
          </cell>
        </row>
        <row r="276">
          <cell r="B276" t="str">
            <v>B02620</v>
          </cell>
        </row>
        <row r="277">
          <cell r="B277" t="str">
            <v>B02625</v>
          </cell>
        </row>
        <row r="278">
          <cell r="B278" t="str">
            <v>B02630</v>
          </cell>
        </row>
        <row r="279">
          <cell r="B279" t="str">
            <v>B02635</v>
          </cell>
        </row>
        <row r="280">
          <cell r="B280" t="str">
            <v>B02640</v>
          </cell>
        </row>
        <row r="281">
          <cell r="B281" t="str">
            <v>B02645</v>
          </cell>
        </row>
        <row r="282">
          <cell r="B282" t="str">
            <v>B02650</v>
          </cell>
        </row>
        <row r="283">
          <cell r="B283" t="str">
            <v>B02655</v>
          </cell>
        </row>
        <row r="284">
          <cell r="B284" t="str">
            <v>B02660</v>
          </cell>
        </row>
        <row r="285">
          <cell r="B285" t="str">
            <v>B02665</v>
          </cell>
        </row>
        <row r="286">
          <cell r="B286" t="str">
            <v>B03000</v>
          </cell>
        </row>
        <row r="287">
          <cell r="B287" t="str">
            <v>B03005</v>
          </cell>
        </row>
        <row r="288">
          <cell r="B288" t="str">
            <v>B03010</v>
          </cell>
        </row>
        <row r="289">
          <cell r="B289" t="str">
            <v>B03015</v>
          </cell>
        </row>
        <row r="290">
          <cell r="B290" t="str">
            <v>B03020</v>
          </cell>
        </row>
        <row r="291">
          <cell r="B291" t="str">
            <v>B03025</v>
          </cell>
        </row>
        <row r="292">
          <cell r="B292" t="str">
            <v>B03030</v>
          </cell>
        </row>
        <row r="293">
          <cell r="B293" t="str">
            <v>B04000</v>
          </cell>
        </row>
        <row r="294">
          <cell r="B294" t="str">
            <v>B04005</v>
          </cell>
        </row>
        <row r="295">
          <cell r="B295" t="str">
            <v>B04010</v>
          </cell>
        </row>
        <row r="296">
          <cell r="B296" t="str">
            <v>B04015</v>
          </cell>
        </row>
        <row r="297">
          <cell r="B297" t="str">
            <v>B04020</v>
          </cell>
        </row>
        <row r="298">
          <cell r="B298" t="str">
            <v>B04025</v>
          </cell>
        </row>
        <row r="299">
          <cell r="B299" t="str">
            <v>B04030</v>
          </cell>
        </row>
        <row r="300">
          <cell r="B300" t="str">
            <v>B04035</v>
          </cell>
        </row>
        <row r="301">
          <cell r="B301" t="str">
            <v>B04040</v>
          </cell>
        </row>
        <row r="302">
          <cell r="B302" t="str">
            <v>B05089</v>
          </cell>
        </row>
        <row r="303">
          <cell r="B303" t="str">
            <v>B05000</v>
          </cell>
        </row>
        <row r="304">
          <cell r="B304" t="str">
            <v>B05005</v>
          </cell>
        </row>
        <row r="305">
          <cell r="B305" t="str">
            <v>B05010</v>
          </cell>
        </row>
        <row r="306">
          <cell r="B306" t="str">
            <v>B05015</v>
          </cell>
        </row>
        <row r="307">
          <cell r="B307" t="str">
            <v>B05020</v>
          </cell>
        </row>
        <row r="308">
          <cell r="B308" t="str">
            <v>B06000</v>
          </cell>
        </row>
        <row r="309">
          <cell r="B309" t="str">
            <v>B06005</v>
          </cell>
        </row>
        <row r="310">
          <cell r="B310" t="str">
            <v>B06010</v>
          </cell>
        </row>
        <row r="311">
          <cell r="B311" t="str">
            <v>B07000</v>
          </cell>
        </row>
        <row r="312">
          <cell r="B312" t="str">
            <v>B07005</v>
          </cell>
        </row>
        <row r="313">
          <cell r="B313" t="str">
            <v>B07010</v>
          </cell>
        </row>
        <row r="314">
          <cell r="B314" t="str">
            <v>B08000</v>
          </cell>
        </row>
        <row r="315">
          <cell r="B315" t="str">
            <v>B08005</v>
          </cell>
        </row>
        <row r="316">
          <cell r="B316" t="str">
            <v>B08010</v>
          </cell>
        </row>
        <row r="317">
          <cell r="B317" t="str">
            <v>B09000</v>
          </cell>
        </row>
        <row r="318">
          <cell r="B318" t="str">
            <v>B09005</v>
          </cell>
        </row>
        <row r="319">
          <cell r="B319" t="str">
            <v>B09010</v>
          </cell>
        </row>
        <row r="320">
          <cell r="B320" t="str">
            <v>B09015</v>
          </cell>
        </row>
        <row r="321">
          <cell r="B321" t="str">
            <v>B09020</v>
          </cell>
        </row>
        <row r="322">
          <cell r="B322" t="str">
            <v>B09025</v>
          </cell>
        </row>
        <row r="323">
          <cell r="B323" t="str">
            <v>B10000</v>
          </cell>
        </row>
        <row r="324">
          <cell r="B324" t="str">
            <v>B11129</v>
          </cell>
        </row>
        <row r="325">
          <cell r="B325" t="str">
            <v>B11000</v>
          </cell>
        </row>
        <row r="326">
          <cell r="B326" t="str">
            <v>B11005</v>
          </cell>
        </row>
        <row r="327">
          <cell r="B327" t="str">
            <v>B11010</v>
          </cell>
        </row>
        <row r="328">
          <cell r="B328" t="str">
            <v>B12000</v>
          </cell>
        </row>
        <row r="329">
          <cell r="B329" t="str">
            <v>B13000</v>
          </cell>
        </row>
        <row r="330">
          <cell r="B330" t="str">
            <v>B14000</v>
          </cell>
        </row>
        <row r="331">
          <cell r="B331" t="str">
            <v>B14005</v>
          </cell>
        </row>
        <row r="332">
          <cell r="B332" t="str">
            <v>B14010</v>
          </cell>
        </row>
        <row r="333">
          <cell r="B333" t="str">
            <v>B15000</v>
          </cell>
        </row>
        <row r="334">
          <cell r="B334" t="str">
            <v>B15005</v>
          </cell>
        </row>
        <row r="335">
          <cell r="B335" t="str">
            <v>B15010</v>
          </cell>
        </row>
        <row r="336">
          <cell r="B336" t="str">
            <v>B15015</v>
          </cell>
        </row>
        <row r="337">
          <cell r="B337" t="str">
            <v>B15020</v>
          </cell>
        </row>
        <row r="338">
          <cell r="B338" t="str">
            <v>B15025</v>
          </cell>
        </row>
        <row r="339">
          <cell r="B339" t="str">
            <v>B15030</v>
          </cell>
        </row>
        <row r="340">
          <cell r="B340" t="str">
            <v>B15035</v>
          </cell>
        </row>
        <row r="341">
          <cell r="B341" t="str">
            <v>B15040</v>
          </cell>
        </row>
        <row r="342">
          <cell r="B342" t="str">
            <v>B15045</v>
          </cell>
        </row>
        <row r="343">
          <cell r="B343" t="str">
            <v>B15050</v>
          </cell>
        </row>
        <row r="344">
          <cell r="B344" t="str">
            <v>B15055</v>
          </cell>
        </row>
        <row r="345">
          <cell r="B345" t="str">
            <v>B15060</v>
          </cell>
        </row>
        <row r="346">
          <cell r="B346" t="str">
            <v>B99999</v>
          </cell>
        </row>
        <row r="347">
          <cell r="B347" t="str">
            <v>C01000</v>
          </cell>
        </row>
        <row r="348">
          <cell r="B348" t="str">
            <v>C01005</v>
          </cell>
        </row>
        <row r="349">
          <cell r="B349" t="str">
            <v>C01010</v>
          </cell>
        </row>
        <row r="350">
          <cell r="B350" t="str">
            <v>C01015</v>
          </cell>
        </row>
        <row r="351">
          <cell r="B351" t="str">
            <v>C02000</v>
          </cell>
        </row>
        <row r="352">
          <cell r="B352" t="str">
            <v>C02005</v>
          </cell>
        </row>
        <row r="353">
          <cell r="B353" t="str">
            <v>C02010</v>
          </cell>
        </row>
        <row r="354">
          <cell r="B354" t="str">
            <v>C02015</v>
          </cell>
        </row>
        <row r="355">
          <cell r="B355" t="str">
            <v>C02020</v>
          </cell>
        </row>
        <row r="356">
          <cell r="B356" t="str">
            <v>C02025</v>
          </cell>
        </row>
        <row r="357">
          <cell r="B357" t="str">
            <v>C03000</v>
          </cell>
        </row>
        <row r="358">
          <cell r="B358" t="str">
            <v>C03005</v>
          </cell>
        </row>
        <row r="359">
          <cell r="B359" t="str">
            <v>C03010</v>
          </cell>
        </row>
        <row r="360">
          <cell r="B360" t="str">
            <v>C03015</v>
          </cell>
        </row>
        <row r="361">
          <cell r="B361" t="str">
            <v>C04000</v>
          </cell>
        </row>
        <row r="362">
          <cell r="B362" t="str">
            <v>C04005</v>
          </cell>
        </row>
        <row r="363">
          <cell r="B363" t="str">
            <v>C04010</v>
          </cell>
        </row>
        <row r="364">
          <cell r="B364" t="str">
            <v>C99999</v>
          </cell>
        </row>
        <row r="365">
          <cell r="B365" t="str">
            <v>D01000</v>
          </cell>
        </row>
        <row r="366">
          <cell r="B366" t="str">
            <v>D02000</v>
          </cell>
        </row>
        <row r="367">
          <cell r="B367" t="str">
            <v>D99999</v>
          </cell>
        </row>
        <row r="368">
          <cell r="B368" t="str">
            <v>E01000</v>
          </cell>
        </row>
        <row r="369">
          <cell r="B369" t="str">
            <v>E01005</v>
          </cell>
        </row>
        <row r="370">
          <cell r="B370" t="str">
            <v>E01010</v>
          </cell>
        </row>
        <row r="371">
          <cell r="B371" t="str">
            <v>E01015</v>
          </cell>
        </row>
        <row r="372">
          <cell r="B372" t="str">
            <v>E01020</v>
          </cell>
        </row>
        <row r="373">
          <cell r="B373" t="str">
            <v>E01025</v>
          </cell>
        </row>
        <row r="374">
          <cell r="B374" t="str">
            <v>E01030</v>
          </cell>
        </row>
        <row r="375">
          <cell r="B375" t="str">
            <v>E01035</v>
          </cell>
        </row>
        <row r="376">
          <cell r="B376" t="str">
            <v>E01040</v>
          </cell>
        </row>
        <row r="377">
          <cell r="B377" t="str">
            <v>E01045</v>
          </cell>
        </row>
        <row r="378">
          <cell r="B378" t="str">
            <v>E01050</v>
          </cell>
        </row>
        <row r="379">
          <cell r="B379" t="str">
            <v>E01055</v>
          </cell>
        </row>
        <row r="380">
          <cell r="B380" t="str">
            <v>E01060</v>
          </cell>
        </row>
        <row r="381">
          <cell r="B381" t="str">
            <v>E01065</v>
          </cell>
        </row>
        <row r="382">
          <cell r="B382" t="str">
            <v>E01070</v>
          </cell>
        </row>
        <row r="383">
          <cell r="B383" t="str">
            <v>E01075</v>
          </cell>
        </row>
        <row r="384">
          <cell r="B384" t="str">
            <v>E01080</v>
          </cell>
        </row>
        <row r="385">
          <cell r="B385" t="str">
            <v>E01085</v>
          </cell>
        </row>
        <row r="386">
          <cell r="B386" t="str">
            <v>E01090</v>
          </cell>
        </row>
        <row r="387">
          <cell r="B387" t="str">
            <v>E01095</v>
          </cell>
        </row>
        <row r="388">
          <cell r="B388" t="str">
            <v>E01100</v>
          </cell>
        </row>
        <row r="389">
          <cell r="B389" t="str">
            <v>E01105</v>
          </cell>
        </row>
        <row r="390">
          <cell r="B390" t="str">
            <v>E01110</v>
          </cell>
        </row>
        <row r="391">
          <cell r="B391" t="str">
            <v>E01115</v>
          </cell>
        </row>
        <row r="392">
          <cell r="B392" t="str">
            <v>E01120</v>
          </cell>
        </row>
        <row r="393">
          <cell r="B393" t="str">
            <v>E02000</v>
          </cell>
        </row>
        <row r="394">
          <cell r="B394" t="str">
            <v>E02005</v>
          </cell>
        </row>
        <row r="395">
          <cell r="B395" t="str">
            <v>E02010</v>
          </cell>
        </row>
        <row r="396">
          <cell r="B396" t="str">
            <v>E02015</v>
          </cell>
        </row>
        <row r="397">
          <cell r="B397" t="str">
            <v>E02020</v>
          </cell>
        </row>
        <row r="398">
          <cell r="B398" t="str">
            <v>E02025</v>
          </cell>
        </row>
        <row r="399">
          <cell r="B399" t="str">
            <v>E02030</v>
          </cell>
        </row>
        <row r="400">
          <cell r="B400" t="str">
            <v>E02035</v>
          </cell>
        </row>
        <row r="401">
          <cell r="B401" t="str">
            <v>E02040</v>
          </cell>
        </row>
        <row r="402">
          <cell r="B402" t="str">
            <v>E02045</v>
          </cell>
        </row>
        <row r="403">
          <cell r="B403" t="str">
            <v>E02050</v>
          </cell>
        </row>
        <row r="404">
          <cell r="B404" t="str">
            <v>E02055</v>
          </cell>
        </row>
        <row r="405">
          <cell r="B405" t="str">
            <v>E02060</v>
          </cell>
        </row>
        <row r="406">
          <cell r="B406" t="str">
            <v>E02065</v>
          </cell>
        </row>
        <row r="407">
          <cell r="B407" t="str">
            <v>E02070</v>
          </cell>
        </row>
        <row r="408">
          <cell r="B408" t="str">
            <v>E02075</v>
          </cell>
        </row>
        <row r="409">
          <cell r="B409" t="str">
            <v>E02080</v>
          </cell>
        </row>
        <row r="410">
          <cell r="B410" t="str">
            <v>E02085</v>
          </cell>
        </row>
        <row r="411">
          <cell r="B411" t="str">
            <v>E02090</v>
          </cell>
        </row>
        <row r="412">
          <cell r="B412" t="str">
            <v>E02095</v>
          </cell>
        </row>
        <row r="413">
          <cell r="B413" t="str">
            <v>E02100</v>
          </cell>
        </row>
        <row r="414">
          <cell r="B414" t="str">
            <v>E02105</v>
          </cell>
        </row>
        <row r="415">
          <cell r="B415" t="str">
            <v>E02110</v>
          </cell>
        </row>
        <row r="416">
          <cell r="B416" t="str">
            <v>E02115</v>
          </cell>
        </row>
        <row r="417">
          <cell r="B417" t="str">
            <v>E02120</v>
          </cell>
        </row>
        <row r="418">
          <cell r="B418" t="str">
            <v>E02125</v>
          </cell>
        </row>
        <row r="419">
          <cell r="B419" t="str">
            <v>E02130</v>
          </cell>
        </row>
        <row r="420">
          <cell r="B420" t="str">
            <v>E02135</v>
          </cell>
        </row>
        <row r="421">
          <cell r="B421" t="str">
            <v>E02140</v>
          </cell>
        </row>
        <row r="422">
          <cell r="B422" t="str">
            <v>E02145</v>
          </cell>
        </row>
        <row r="423">
          <cell r="B423" t="str">
            <v>E02150</v>
          </cell>
        </row>
        <row r="424">
          <cell r="B424" t="str">
            <v>E99999</v>
          </cell>
        </row>
        <row r="425">
          <cell r="B425" t="str">
            <v>X01000</v>
          </cell>
        </row>
        <row r="426">
          <cell r="B426" t="str">
            <v>Y01000</v>
          </cell>
        </row>
        <row r="427">
          <cell r="B427" t="str">
            <v>Y01005</v>
          </cell>
        </row>
        <row r="428">
          <cell r="B428" t="str">
            <v>Y01010</v>
          </cell>
        </row>
        <row r="429">
          <cell r="B429" t="str">
            <v>Y01015</v>
          </cell>
        </row>
        <row r="430">
          <cell r="B430" t="str">
            <v>Y01020</v>
          </cell>
        </row>
        <row r="431">
          <cell r="B431" t="str">
            <v>Y02000</v>
          </cell>
        </row>
        <row r="432">
          <cell r="B432" t="str">
            <v>Y02005</v>
          </cell>
        </row>
        <row r="433">
          <cell r="B433" t="str">
            <v>Y02010</v>
          </cell>
        </row>
        <row r="434">
          <cell r="B434" t="str">
            <v>Y03000</v>
          </cell>
        </row>
        <row r="435">
          <cell r="B435" t="str">
            <v>Y99999</v>
          </cell>
        </row>
        <row r="436">
          <cell r="B436" t="str">
            <v>Z99999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Rilevazione"/>
      <sheetName val="Detta-spesa"/>
    </sheetNames>
    <sheetDataSet>
      <sheetData sheetId="0" refreshError="1">
        <row r="4">
          <cell r="A4" t="str">
            <v>101</v>
          </cell>
        </row>
        <row r="5">
          <cell r="A5" t="str">
            <v>102</v>
          </cell>
        </row>
        <row r="6">
          <cell r="A6" t="str">
            <v>103</v>
          </cell>
        </row>
        <row r="7">
          <cell r="A7" t="str">
            <v>104</v>
          </cell>
        </row>
        <row r="8">
          <cell r="A8" t="str">
            <v>105</v>
          </cell>
        </row>
        <row r="9">
          <cell r="A9" t="str">
            <v>106</v>
          </cell>
        </row>
        <row r="10">
          <cell r="A10" t="str">
            <v>107</v>
          </cell>
        </row>
        <row r="11">
          <cell r="A11" t="str">
            <v>108</v>
          </cell>
        </row>
        <row r="12">
          <cell r="A12" t="str">
            <v>109</v>
          </cell>
        </row>
        <row r="13">
          <cell r="A13" t="str">
            <v>901</v>
          </cell>
        </row>
        <row r="14">
          <cell r="A14" t="str">
            <v>902</v>
          </cell>
        </row>
        <row r="15">
          <cell r="A15" t="str">
            <v>903</v>
          </cell>
        </row>
        <row r="16">
          <cell r="A16" t="str">
            <v>904</v>
          </cell>
        </row>
        <row r="17">
          <cell r="A17" t="str">
            <v>905</v>
          </cell>
        </row>
        <row r="18">
          <cell r="A18" t="str">
            <v>906</v>
          </cell>
        </row>
        <row r="19">
          <cell r="A19" t="str">
            <v>907</v>
          </cell>
        </row>
        <row r="20">
          <cell r="A20" t="str">
            <v>908</v>
          </cell>
        </row>
        <row r="21">
          <cell r="A21" t="str">
            <v>909</v>
          </cell>
        </row>
        <row r="22">
          <cell r="A22" t="str">
            <v>910</v>
          </cell>
        </row>
        <row r="23">
          <cell r="A23" t="str">
            <v>911</v>
          </cell>
        </row>
        <row r="24">
          <cell r="A24" t="str">
            <v>912</v>
          </cell>
        </row>
        <row r="25">
          <cell r="A25" t="str">
            <v>913</v>
          </cell>
        </row>
        <row r="26">
          <cell r="A26" t="str">
            <v>914</v>
          </cell>
        </row>
        <row r="27">
          <cell r="A27" t="str">
            <v>915</v>
          </cell>
        </row>
        <row r="28">
          <cell r="A28" t="str">
            <v>916</v>
          </cell>
        </row>
        <row r="29">
          <cell r="A29" t="str">
            <v>917</v>
          </cell>
        </row>
        <row r="30">
          <cell r="A30" t="str">
            <v>918</v>
          </cell>
        </row>
        <row r="31">
          <cell r="A31" t="str">
            <v>920</v>
          </cell>
        </row>
        <row r="32">
          <cell r="A32" t="str">
            <v>930</v>
          </cell>
        </row>
        <row r="33">
          <cell r="A33" t="str">
            <v>940</v>
          </cell>
        </row>
        <row r="34">
          <cell r="A34" t="str">
            <v>960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Quadro macro"/>
      <sheetName val="Dati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Menù"/>
      <sheetName val="Assunzioni generali"/>
      <sheetName val="Assunzioni economiche"/>
      <sheetName val="Assunzioni patrimoniali"/>
      <sheetName val="Conto economico"/>
      <sheetName val="Stato patrimoniale"/>
      <sheetName val="Fonte &amp; Impieghi"/>
      <sheetName val="Free Cash Flow"/>
      <sheetName val="WACC"/>
      <sheetName val="Valutazione DCF"/>
      <sheetName val="Valutazione DCF (2)"/>
      <sheetName val="Multipli"/>
      <sheetName val="Multipli impliciti"/>
      <sheetName val="Riepilogo Valutazioni"/>
      <sheetName val="Indici Hunter"/>
      <sheetName val="Indici comparables"/>
      <sheetName val="Schede comparables"/>
      <sheetName val="Bil. ver."/>
      <sheetName val="Hyp"/>
      <sheetName val="VENDITE"/>
      <sheetName val="#RIF"/>
      <sheetName val="Assunzioni_generali"/>
      <sheetName val="Assunzioni_economiche"/>
      <sheetName val="Assunzioni_patrimoniali"/>
      <sheetName val="Conto_economico"/>
      <sheetName val="Stato_patrimoniale"/>
      <sheetName val="Fonte_&amp;_Impieghi"/>
      <sheetName val="Free_Cash_Flow"/>
      <sheetName val="Valutazione_DCF"/>
      <sheetName val="Valutazione_DCF_(2)"/>
      <sheetName val="Multipli_impliciti"/>
      <sheetName val="Riepilogo_Valutazioni"/>
      <sheetName val="Indici_Hunter"/>
      <sheetName val="Indici_comparables"/>
      <sheetName val="Schede_comparables"/>
      <sheetName val="F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/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FA5">
            <v>7.6790999156557724E-2</v>
          </cell>
        </row>
        <row r="6">
          <cell r="FA6">
            <v>2.1314104551324493E-3</v>
          </cell>
        </row>
        <row r="7">
          <cell r="FA7">
            <v>0.15993459313277372</v>
          </cell>
        </row>
        <row r="8">
          <cell r="FA8">
            <v>7.7419180738275859E-3</v>
          </cell>
        </row>
        <row r="9">
          <cell r="FA9">
            <v>8.4148549553672205E-3</v>
          </cell>
        </row>
        <row r="10">
          <cell r="FA10">
            <v>8.0103228377457286E-2</v>
          </cell>
        </row>
        <row r="11">
          <cell r="FA11">
            <v>2.1645291495398056E-2</v>
          </cell>
        </row>
        <row r="12">
          <cell r="FA12">
            <v>2.9939440009094716E-2</v>
          </cell>
        </row>
        <row r="13">
          <cell r="FA13">
            <v>7.4266814358218497E-2</v>
          </cell>
        </row>
        <row r="14">
          <cell r="FA14">
            <v>6.5048848957404384E-2</v>
          </cell>
        </row>
        <row r="15">
          <cell r="FA15">
            <v>1.5458341651388985E-2</v>
          </cell>
        </row>
        <row r="16">
          <cell r="FA16">
            <v>2.7005446478368576E-2</v>
          </cell>
        </row>
        <row r="17">
          <cell r="FA17">
            <v>8.9749843269843491E-2</v>
          </cell>
        </row>
        <row r="18">
          <cell r="FA18">
            <v>2.2602051175370164E-2</v>
          </cell>
        </row>
        <row r="19">
          <cell r="FA19">
            <v>5.6704503594464349E-3</v>
          </cell>
        </row>
        <row r="20">
          <cell r="FA20">
            <v>9.2438637800972001E-2</v>
          </cell>
        </row>
        <row r="21">
          <cell r="FA21">
            <v>6.6630172025384182E-2</v>
          </cell>
        </row>
        <row r="22">
          <cell r="FA22">
            <v>1.0179500829405885E-2</v>
          </cell>
        </row>
        <row r="23">
          <cell r="FA23">
            <v>3.3577401087220578E-2</v>
          </cell>
        </row>
        <row r="24">
          <cell r="FA24">
            <v>8.3258741715253659E-2</v>
          </cell>
        </row>
        <row r="25"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Grafico Waterfall"/>
      <sheetName val="AppoggioWaterfall"/>
      <sheetName val="grafici"/>
      <sheetName val="Schema MEF (CE)"/>
      <sheetName val="Fattori di rischio"/>
      <sheetName val="CE_New_Modello_last"/>
      <sheetName val="Dett Voci di CE"/>
      <sheetName val="SCOSTAMENTI_AGGREGATI"/>
      <sheetName val="prospetti uniti"/>
      <sheetName val="pvt_4°2014"/>
      <sheetName val="Schema MEF Tabelle dettaglio"/>
      <sheetName val="FOCUS spesa farmaceutica"/>
      <sheetName val="FILE T_appoggio"/>
      <sheetName val="acc.ti"/>
      <sheetName val="SCOST_AGGREG_RISCHI"/>
      <sheetName val="gestione rischi SSR"/>
      <sheetName val="appoggio2"/>
      <sheetName val="slide assicurazioni"/>
      <sheetName val="premi assicur."/>
      <sheetName val="acc. (autoass.)"/>
      <sheetName val="fonso sp"/>
      <sheetName val="Dett Voci di CE_serv appaltati"/>
      <sheetName val="2-quotaCipe_3°2014"/>
      <sheetName val="RE"/>
      <sheetName val="SALDO Mobilità"/>
      <sheetName val="QUADR EXTRAFSR"/>
      <sheetName val="ulter trasf pubb"/>
      <sheetName val="utilizzo fondi"/>
      <sheetName val="QUADR EXTRAFSR_utilizzi_PRZ LIN"/>
      <sheetName val="Personale_2"/>
      <sheetName val="ap.Aziende"/>
      <sheetName val="Consumi"/>
      <sheetName val="Componenti straordinarie "/>
      <sheetName val="appoggio1"/>
      <sheetName val="RIA_ex art_26"/>
      <sheetName val="RIA_appoggioPOCS"/>
      <sheetName val="Hosp_Amb_privato"/>
      <sheetName val="File F"/>
      <sheetName val="MDB"/>
      <sheetName val="CTA"/>
      <sheetName val="INT_PROT"/>
      <sheetName val="RSA"/>
      <sheetName val="CE TEND_PROGR_2011"/>
      <sheetName val="dettaglio RSA"/>
      <sheetName val="CE 2013-2015_AG27"/>
      <sheetName val="pvt_farma"/>
      <sheetName val="pvt_3°2014_pond"/>
      <sheetName val="pvt_3°2014"/>
      <sheetName val="pvt_2°2014_pond"/>
      <sheetName val="pvt_2°2014"/>
      <sheetName val="pvt_1°2014_pond"/>
      <sheetName val="pvt_1°2014"/>
      <sheetName val="pvt_CNS_2013"/>
      <sheetName val="pvt_4°2013_pond"/>
      <sheetName val="pvt_4°2013"/>
      <sheetName val="pvt_3°2013"/>
      <sheetName val="pvt_3°2013_pond"/>
      <sheetName val="pvt_2°2013"/>
      <sheetName val="pvt_1°2013"/>
      <sheetName val="pvt_C_2012"/>
      <sheetName val="pvt_4°2012"/>
      <sheetName val="pvt_3°2012"/>
      <sheetName val="pvt_2°2012"/>
      <sheetName val="pvt_1°2012"/>
      <sheetName val="pvt_C_2011"/>
      <sheetName val="pvt_2010"/>
      <sheetName val="pvt_2009"/>
      <sheetName val="Conv.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C2" t="str">
            <v>01-01-contributi F.S.R. indistinto</v>
          </cell>
        </row>
      </sheetData>
      <sheetData sheetId="16">
        <row r="2">
          <cell r="C2" t="str">
            <v>01-01-contributi F.S.R. indistinto</v>
          </cell>
        </row>
        <row r="3">
          <cell r="C3" t="str">
            <v>01-02-contributi F.S.R. vincolato</v>
          </cell>
        </row>
        <row r="4">
          <cell r="C4" t="str">
            <v xml:space="preserve">01-contributi F.S.R. </v>
          </cell>
        </row>
        <row r="5">
          <cell r="C5" t="str">
            <v>02-01-01-Ricavi mobilità in compensazione infra</v>
          </cell>
        </row>
        <row r="6">
          <cell r="C6" t="str">
            <v>02-01-02-Costi mobilità in compensazione infra</v>
          </cell>
        </row>
        <row r="7">
          <cell r="C7" t="str">
            <v>02-01-00-Saldo mobilità in compensazione infra</v>
          </cell>
        </row>
        <row r="8">
          <cell r="C8" t="str">
            <v>02-01-03-Ricavi mobilità non in compensazione infra</v>
          </cell>
        </row>
        <row r="9">
          <cell r="C9" t="str">
            <v>02-01-04-Costi mobilità non in compensazione infra</v>
          </cell>
        </row>
        <row r="10">
          <cell r="C10" t="str">
            <v>02-01-05-Saldo mobilità non in compensazione infra</v>
          </cell>
        </row>
        <row r="11">
          <cell r="C11" t="str">
            <v>02-01-Saldo mobilità infra</v>
          </cell>
        </row>
        <row r="12">
          <cell r="C12" t="str">
            <v>02-02-01-Ricavi mobilità in compensazione extra</v>
          </cell>
        </row>
        <row r="13">
          <cell r="C13" t="str">
            <v>02-02-02-Costi mobilità in compensazione extra</v>
          </cell>
        </row>
        <row r="14">
          <cell r="C14" t="str">
            <v>02-02-00-Saldo mobilità in compensazione extra</v>
          </cell>
        </row>
        <row r="15">
          <cell r="C15" t="str">
            <v>02-02-03-Ricavi mobilità non in compensazione extra</v>
          </cell>
        </row>
        <row r="16">
          <cell r="C16" t="str">
            <v>02-02-04-Costi mobilità non in compensazione extra</v>
          </cell>
        </row>
        <row r="17">
          <cell r="C17" t="str">
            <v>02-02-05-Saldo mobilità non in compensazione extra</v>
          </cell>
        </row>
        <row r="18">
          <cell r="C18" t="str">
            <v>02-02-Saldo mobilità extra</v>
          </cell>
        </row>
        <row r="19">
          <cell r="C19" t="str">
            <v>02-03-Saldo mobilità Internazionale</v>
          </cell>
        </row>
        <row r="20">
          <cell r="C20" t="str">
            <v>02-09-01-Ricavi infragruppo regionali</v>
          </cell>
        </row>
        <row r="21">
          <cell r="C21" t="str">
            <v>02-09-02-Costi infragruppo regionali</v>
          </cell>
        </row>
        <row r="22">
          <cell r="C22" t="str">
            <v>02-09-Saldo infragruppo regionale</v>
          </cell>
        </row>
        <row r="23">
          <cell r="C23" t="str">
            <v>02-Saldo mobilità</v>
          </cell>
        </row>
        <row r="24">
          <cell r="C24" t="str">
            <v>03-05-01-utilizzo fondi -  quota F.S. regionale vincolato esercizi precedenti</v>
          </cell>
        </row>
        <row r="25">
          <cell r="C25" t="str">
            <v>03-05-02-utilizzo fondi - quota di contributi (extra fondo pubblici) vincolati</v>
          </cell>
        </row>
        <row r="26">
          <cell r="C26" t="str">
            <v>03-05-03-utilizzo fondi - quota di contributi per ricerca</v>
          </cell>
        </row>
        <row r="27">
          <cell r="C27" t="str">
            <v>03-05-04-utilizzo fondi - quota di contributi da privato</v>
          </cell>
        </row>
        <row r="28">
          <cell r="C28" t="str">
            <v>03-05-utilizzo fondi per quote inutilizzate contributi vincolati di esercizi precedenti</v>
          </cell>
        </row>
        <row r="29">
          <cell r="C29" t="str">
            <v>03-01-01-ulteriori trasferimenti pubblici (ricerca corrente/copertura LEA)</v>
          </cell>
        </row>
        <row r="30">
          <cell r="C30" t="str">
            <v>03-01-02-ulteriori trasferimenti pubblici (ricerca finalizzata/vincolati)</v>
          </cell>
        </row>
        <row r="31">
          <cell r="C31" t="str">
            <v>03-01-03-ulteriori trasferimenti pubblici (extra LEA/altro)</v>
          </cell>
        </row>
        <row r="32">
          <cell r="C32" t="str">
            <v>03-01-ulteriori trasferimenti pubblici</v>
          </cell>
        </row>
        <row r="33">
          <cell r="C33" t="str">
            <v>03-03-Ticket</v>
          </cell>
        </row>
        <row r="34">
          <cell r="C34" t="str">
            <v>03-04-01-Contributi da privati</v>
          </cell>
        </row>
        <row r="35">
          <cell r="C35" t="str">
            <v>03-04-02-pay back</v>
          </cell>
        </row>
        <row r="36">
          <cell r="C36" t="str">
            <v>03-04-09-altre entrate proprie</v>
          </cell>
        </row>
        <row r="37">
          <cell r="C37" t="str">
            <v>03-04-altre entrate proprie</v>
          </cell>
        </row>
        <row r="38">
          <cell r="C38" t="str">
            <v>03-entrate proprie</v>
          </cell>
        </row>
        <row r="39">
          <cell r="C39" t="str">
            <v>03-02-01-ricavi intramoenia</v>
          </cell>
        </row>
        <row r="40">
          <cell r="C40" t="str">
            <v>03-02-02-costi intramoenia</v>
          </cell>
        </row>
        <row r="41">
          <cell r="C41" t="str">
            <v>03-02-saldo intramoenia</v>
          </cell>
        </row>
        <row r="42">
          <cell r="C42" t="str">
            <v>04-01-Rettifica contributi F.S.R. per destinazione ad investimenti</v>
          </cell>
        </row>
        <row r="43">
          <cell r="C43" t="str">
            <v>04-02-Rettifica contributi pubblici per destinazione ad investimenti</v>
          </cell>
        </row>
        <row r="44">
          <cell r="C44" t="str">
            <v>04-Rettifica contributi per destinazione ad investimenti</v>
          </cell>
        </row>
        <row r="45">
          <cell r="C45" t="str">
            <v>Totale Ricavi Netti</v>
          </cell>
        </row>
        <row r="46">
          <cell r="C46" t="str">
            <v>11-01-01-01-personale sanitario-dipendente-tempo indeterminato</v>
          </cell>
        </row>
        <row r="47">
          <cell r="C47" t="str">
            <v>11-01-01-02-personale sanitario-dipendente-tempo determinato</v>
          </cell>
        </row>
        <row r="48">
          <cell r="C48" t="str">
            <v>11-01-01-03-personale sanitario-dipendente-altro</v>
          </cell>
        </row>
        <row r="49">
          <cell r="C49" t="str">
            <v>11-01-01-personale sanitario-dipendente</v>
          </cell>
        </row>
        <row r="50">
          <cell r="C50" t="str">
            <v>11-02-01-01-personale non sanitario-dipendente-tempo indeterminato</v>
          </cell>
        </row>
        <row r="51">
          <cell r="C51" t="str">
            <v>11-02-01-02-personale non sanitario-dipendente-tempo determinato</v>
          </cell>
        </row>
        <row r="52">
          <cell r="C52" t="str">
            <v>11-02-01-03-personale non sanitario-dipendente-altro</v>
          </cell>
        </row>
        <row r="53">
          <cell r="C53" t="str">
            <v>11-02-01-personale non sanitario-dipendente</v>
          </cell>
        </row>
        <row r="54">
          <cell r="C54" t="str">
            <v>11-01-02-personale sanitario-non dipendente</v>
          </cell>
        </row>
        <row r="55">
          <cell r="C55" t="str">
            <v>11-02-02-personale non sanitario-non dipendente</v>
          </cell>
        </row>
        <row r="56">
          <cell r="C56" t="str">
            <v>11-personale</v>
          </cell>
        </row>
        <row r="57">
          <cell r="C57" t="str">
            <v>12-prodotti farmaceutici e emoderivati</v>
          </cell>
        </row>
        <row r="58">
          <cell r="C58" t="str">
            <v>13-01-01-dispositivi medici</v>
          </cell>
        </row>
        <row r="59">
          <cell r="C59" t="str">
            <v>13-01-02-altri beni sanitari</v>
          </cell>
        </row>
        <row r="60">
          <cell r="C60" t="str">
            <v>13-01-altri beni sanitari</v>
          </cell>
        </row>
        <row r="61">
          <cell r="C61" t="str">
            <v>13-02-beni non sanitari</v>
          </cell>
        </row>
        <row r="62">
          <cell r="C62" t="str">
            <v>13-03-01-01-servizi grandi appalti</v>
          </cell>
        </row>
        <row r="63">
          <cell r="C63" t="str">
            <v>13-03-01-02-manutenzioni e riparazioni</v>
          </cell>
        </row>
        <row r="64">
          <cell r="C64" t="str">
            <v>13-03-01-servizi appaltati</v>
          </cell>
        </row>
        <row r="65">
          <cell r="C65" t="str">
            <v>13-03-02-servizi utenze</v>
          </cell>
        </row>
        <row r="66">
          <cell r="C66" t="str">
            <v>13-03-03-01-consulenze-personale non dipendente sanitario</v>
          </cell>
        </row>
        <row r="67">
          <cell r="C67" t="str">
            <v>13-03-03-02-consulenze-personale non dipendente non sanitario</v>
          </cell>
        </row>
        <row r="68">
          <cell r="C68" t="str">
            <v>13-03-03-03-altri servizi sanitari</v>
          </cell>
        </row>
        <row r="69">
          <cell r="C69" t="str">
            <v>13-03-03-04-altri servizi non sanitari</v>
          </cell>
        </row>
        <row r="70">
          <cell r="C70" t="str">
            <v>13-03-03-altri servizi (sanitari e non sanitari)</v>
          </cell>
        </row>
        <row r="71">
          <cell r="C71" t="str">
            <v>13-03-04-godimento beni di terzi</v>
          </cell>
        </row>
        <row r="72">
          <cell r="C72" t="str">
            <v>13-03-servizi</v>
          </cell>
        </row>
        <row r="73">
          <cell r="C73" t="str">
            <v>13-altri beni e servizi</v>
          </cell>
        </row>
        <row r="74">
          <cell r="C74" t="str">
            <v>30-01-ammortamenti e sterilizzazioni</v>
          </cell>
        </row>
        <row r="75">
          <cell r="C75" t="str">
            <v>30-02-costi sostenuti in economia</v>
          </cell>
        </row>
        <row r="76">
          <cell r="C76" t="str">
            <v>30-ammortamenti e costi capitalizzati</v>
          </cell>
        </row>
        <row r="77">
          <cell r="C77" t="str">
            <v>14-01-accantonamenti rischi</v>
          </cell>
        </row>
        <row r="78">
          <cell r="C78" t="str">
            <v>14-02-accantonamenti SUMAI (+TFR)</v>
          </cell>
        </row>
        <row r="79">
          <cell r="C79" t="str">
            <v>14-03-altri accantonamenti</v>
          </cell>
        </row>
        <row r="80">
          <cell r="C80" t="str">
            <v>14-04-01-accantonamenti per rinnovi Pers. Dip.</v>
          </cell>
        </row>
        <row r="81">
          <cell r="C81" t="str">
            <v>14-04-02-accantonamenti per rinnovi contrattuali MMG/PLS/MCA e altri</v>
          </cell>
        </row>
        <row r="82">
          <cell r="C82" t="str">
            <v>14-04-03-accantonamenti per rinnovi contrattuali Medici SUMAI</v>
          </cell>
        </row>
        <row r="83">
          <cell r="C83" t="str">
            <v>14-04-accantonamenti per rinnovi contrattuali</v>
          </cell>
        </row>
        <row r="84">
          <cell r="C84" t="str">
            <v>14-05-accantonamenti per quote inutilizzate di contributi vincolati</v>
          </cell>
        </row>
        <row r="85">
          <cell r="C85" t="str">
            <v>14-accantonamenti</v>
          </cell>
        </row>
        <row r="86">
          <cell r="C86" t="str">
            <v>99-02-01-variazione rimanenze sanitarie</v>
          </cell>
        </row>
        <row r="87">
          <cell r="C87" t="str">
            <v>99-02-02-variazione rimanenze non sanitarie</v>
          </cell>
        </row>
        <row r="88">
          <cell r="C88" t="str">
            <v>99-02-variazione rimanenze</v>
          </cell>
        </row>
        <row r="89">
          <cell r="C89" t="str">
            <v>Totale Costi Interni</v>
          </cell>
        </row>
        <row r="90">
          <cell r="C90" t="str">
            <v>21-medicina di base</v>
          </cell>
        </row>
        <row r="91">
          <cell r="C91" t="str">
            <v>22-farmaceutica convenzionata</v>
          </cell>
        </row>
        <row r="92">
          <cell r="C92" t="str">
            <v>23-01-01-prestazioni da privato-ospedaliera</v>
          </cell>
        </row>
        <row r="93">
          <cell r="C93" t="str">
            <v>23-01-02-prestazioni da privato-ospedaliera</v>
          </cell>
        </row>
        <row r="94">
          <cell r="C94" t="str">
            <v>23-01-prestazioni da privato-ospedaliera</v>
          </cell>
        </row>
        <row r="95">
          <cell r="C95" t="str">
            <v>23-02-01-prestazioni da privato-ambulatoriale</v>
          </cell>
        </row>
        <row r="96">
          <cell r="C96" t="str">
            <v>23-02-02-prestazioni da sumaisti</v>
          </cell>
        </row>
        <row r="97">
          <cell r="C97" t="str">
            <v>23-02-03-prestazioni da privato-ambulatoriale</v>
          </cell>
        </row>
        <row r="98">
          <cell r="C98" t="str">
            <v>23-02-prestazioni da privato-ambulatoriale</v>
          </cell>
        </row>
        <row r="99">
          <cell r="C99" t="str">
            <v>23-03-prestazioni da privato-riabilitazione extra ospedaliera</v>
          </cell>
        </row>
        <row r="100">
          <cell r="C100" t="str">
            <v>23-04-01-trasporti sanitari da privato</v>
          </cell>
        </row>
        <row r="101">
          <cell r="C101" t="str">
            <v>23-04-02-01-assistenza integrativa da privato</v>
          </cell>
        </row>
        <row r="102">
          <cell r="C102" t="str">
            <v>23-04-02-02-assistenza protesica da privato</v>
          </cell>
        </row>
        <row r="103">
          <cell r="C103" t="str">
            <v>23-04-02-assistenza integrativa e protesica da privato</v>
          </cell>
        </row>
        <row r="104">
          <cell r="C104" t="str">
            <v>23-04-03-01-assistenza psichiatrica residenziale e semiresidenziale da privato</v>
          </cell>
        </row>
        <row r="105">
          <cell r="C105" t="str">
            <v>23-04-03-02-distribuzione di farmaci e file F da privato</v>
          </cell>
        </row>
        <row r="106">
          <cell r="C106" t="str">
            <v>23-04-03-03-assistenza termale da privato</v>
          </cell>
        </row>
        <row r="107">
          <cell r="C107" t="str">
            <v>23-04-03-04-prestazioni socio-sanitarie da privato</v>
          </cell>
        </row>
        <row r="108">
          <cell r="C108" t="str">
            <v>23-04-03-09-altri servizi sanitari da privato</v>
          </cell>
        </row>
        <row r="109">
          <cell r="C109" t="str">
            <v>23-04-03-prestazioni da privato-altro</v>
          </cell>
        </row>
        <row r="110">
          <cell r="C110" t="str">
            <v>23-04-altre prestazioni da privato</v>
          </cell>
        </row>
        <row r="111">
          <cell r="C111" t="str">
            <v>23-prestazioni da privato</v>
          </cell>
        </row>
        <row r="112">
          <cell r="C112" t="str">
            <v>Totale Costi Esterni</v>
          </cell>
        </row>
        <row r="113">
          <cell r="C113" t="str">
            <v>Totale costi 1° livello</v>
          </cell>
        </row>
        <row r="114">
          <cell r="C114" t="str">
            <v>40-svalutazione crediti, rivalutazioni e svalutazioni finanziarie</v>
          </cell>
        </row>
        <row r="115">
          <cell r="C115" t="str">
            <v>19-01-Saldo gestione finanziaria</v>
          </cell>
        </row>
        <row r="116">
          <cell r="C116" t="str">
            <v>50-01-IRAP</v>
          </cell>
        </row>
        <row r="117">
          <cell r="C117" t="str">
            <v>50-02-IRES</v>
          </cell>
        </row>
        <row r="118">
          <cell r="C118" t="str">
            <v>50-03-Altri oneri fiscali</v>
          </cell>
        </row>
        <row r="119">
          <cell r="C119" t="str">
            <v>50-Oneri Fiscali</v>
          </cell>
        </row>
        <row r="120">
          <cell r="C120" t="str">
            <v>99-03-01-Componenti straordinarie attive</v>
          </cell>
        </row>
        <row r="121">
          <cell r="C121" t="str">
            <v>99-03-02-Componenti straordinarie passive</v>
          </cell>
        </row>
        <row r="122">
          <cell r="C122" t="str">
            <v>99-03-Saldo gestione straordinaria</v>
          </cell>
        </row>
        <row r="123">
          <cell r="C123" t="str">
            <v>Totale Componenti Finanziarie e Straordinarie</v>
          </cell>
        </row>
        <row r="124">
          <cell r="C124" t="str">
            <v>100-01-01-ulteriori trasferimenti pubblici (ricerca corrente/copertura LEA)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D2" t="str">
            <v>000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  <sheetName val="Dati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 t="str">
            <v/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 t="str">
            <v/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 t="str">
            <v/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 t="str">
            <v/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 t="str">
            <v/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 t="str">
            <v/>
          </cell>
          <cell r="I274" t="str">
            <v>VALUE</v>
          </cell>
          <cell r="J274" t="str">
            <v/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CE"/>
      <sheetName val="Foglio3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  <sheetName val="Foglio1"/>
    </sheetNames>
    <sheetDataSet>
      <sheetData sheetId="0" refreshError="1">
        <row r="3">
          <cell r="B3" t="str">
            <v>Tipo</v>
          </cell>
        </row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  <pageSetUpPr fitToPage="1"/>
  </sheetPr>
  <dimension ref="A1:S661"/>
  <sheetViews>
    <sheetView tabSelected="1" topLeftCell="B1" zoomScaleNormal="100" zoomScaleSheetLayoutView="100" workbookViewId="0">
      <selection activeCell="B1" sqref="B1:H560"/>
    </sheetView>
  </sheetViews>
  <sheetFormatPr defaultColWidth="9.140625" defaultRowHeight="12.75"/>
  <cols>
    <col min="1" max="1" width="12.140625" style="1" hidden="1" customWidth="1"/>
    <col min="2" max="2" width="5.42578125" style="2" bestFit="1" customWidth="1"/>
    <col min="3" max="3" width="9.140625" style="1"/>
    <col min="4" max="4" width="75.42578125" style="1" bestFit="1" customWidth="1"/>
    <col min="5" max="5" width="10.5703125" style="1" customWidth="1"/>
    <col min="6" max="6" width="12.5703125" style="1" bestFit="1" customWidth="1"/>
    <col min="7" max="8" width="18.42578125" style="1" customWidth="1"/>
    <col min="9" max="16384" width="9.140625" style="1"/>
  </cols>
  <sheetData>
    <row r="1" spans="1:19" ht="13.5" thickBot="1">
      <c r="C1" s="3"/>
      <c r="D1" s="4" t="s">
        <v>0</v>
      </c>
      <c r="E1" s="5" t="s">
        <v>1</v>
      </c>
      <c r="F1" s="3"/>
      <c r="G1" s="6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31.5">
      <c r="C2" s="3"/>
      <c r="D2" s="7"/>
      <c r="E2" s="8" t="s">
        <v>2</v>
      </c>
      <c r="F2" s="8" t="s">
        <v>3</v>
      </c>
      <c r="G2" s="9" t="s">
        <v>4</v>
      </c>
      <c r="H2" s="9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1">
      <c r="A3" s="10" t="s">
        <v>5</v>
      </c>
      <c r="B3" s="11" t="s">
        <v>6</v>
      </c>
      <c r="C3" s="12" t="s">
        <v>7</v>
      </c>
      <c r="D3" s="13" t="s">
        <v>8</v>
      </c>
      <c r="E3" s="3"/>
      <c r="F3" s="14"/>
      <c r="G3" s="15"/>
      <c r="H3" s="15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>
      <c r="A4" s="16">
        <v>1</v>
      </c>
      <c r="B4" s="17"/>
      <c r="C4" s="18" t="s">
        <v>9</v>
      </c>
      <c r="D4" s="19" t="s">
        <v>10</v>
      </c>
      <c r="E4" s="20">
        <v>2020</v>
      </c>
      <c r="F4" s="21" t="s">
        <v>11</v>
      </c>
      <c r="G4" s="22">
        <v>60501986.369999997</v>
      </c>
      <c r="H4" s="23">
        <f>(H5+H14+H29+H34)</f>
        <v>60501986.369999997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>
      <c r="A5" s="16">
        <v>2</v>
      </c>
      <c r="B5" s="17"/>
      <c r="C5" s="18" t="s">
        <v>12</v>
      </c>
      <c r="D5" s="19" t="s">
        <v>13</v>
      </c>
      <c r="E5" s="24">
        <f>E4</f>
        <v>2020</v>
      </c>
      <c r="F5" s="21" t="str">
        <f>+F4</f>
        <v>PREV</v>
      </c>
      <c r="G5" s="22">
        <v>60501986.369999997</v>
      </c>
      <c r="H5" s="23">
        <f>+H6+H13</f>
        <v>60501986.369999997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>
      <c r="A6" s="16">
        <v>3</v>
      </c>
      <c r="B6" s="17"/>
      <c r="C6" s="18" t="s">
        <v>14</v>
      </c>
      <c r="D6" s="19" t="s">
        <v>15</v>
      </c>
      <c r="E6" s="24">
        <f t="shared" ref="E6:E69" si="0">E5</f>
        <v>2020</v>
      </c>
      <c r="F6" s="21" t="str">
        <f t="shared" ref="F6:F69" si="1">+F5</f>
        <v>PREV</v>
      </c>
      <c r="G6" s="22">
        <v>56302104.369999997</v>
      </c>
      <c r="H6" s="23">
        <f>+H7+H8+H9+H12</f>
        <v>56302104.369999997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>
      <c r="A7" s="16">
        <v>4</v>
      </c>
      <c r="B7" s="17"/>
      <c r="C7" s="18" t="s">
        <v>16</v>
      </c>
      <c r="D7" s="19" t="s">
        <v>17</v>
      </c>
      <c r="E7" s="24">
        <f t="shared" si="0"/>
        <v>2020</v>
      </c>
      <c r="F7" s="21" t="str">
        <f t="shared" si="1"/>
        <v>PREV</v>
      </c>
      <c r="G7" s="22">
        <v>0</v>
      </c>
      <c r="H7" s="25">
        <f>+G7</f>
        <v>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>
      <c r="A8" s="16">
        <v>5</v>
      </c>
      <c r="B8" s="17"/>
      <c r="C8" s="18" t="s">
        <v>18</v>
      </c>
      <c r="D8" s="19" t="s">
        <v>19</v>
      </c>
      <c r="E8" s="24">
        <f t="shared" si="0"/>
        <v>2020</v>
      </c>
      <c r="F8" s="21" t="str">
        <f t="shared" si="1"/>
        <v>PREV</v>
      </c>
      <c r="G8" s="22">
        <v>252000</v>
      </c>
      <c r="H8" s="25">
        <f t="shared" ref="H8:H13" si="2">+G8</f>
        <v>252000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>
      <c r="A9" s="16">
        <v>6</v>
      </c>
      <c r="B9" s="17"/>
      <c r="C9" s="18" t="s">
        <v>20</v>
      </c>
      <c r="D9" s="19" t="s">
        <v>21</v>
      </c>
      <c r="E9" s="24">
        <f t="shared" si="0"/>
        <v>2020</v>
      </c>
      <c r="F9" s="21" t="str">
        <f t="shared" si="1"/>
        <v>PREV</v>
      </c>
      <c r="G9" s="22">
        <v>56050104.369999997</v>
      </c>
      <c r="H9" s="26">
        <f>+H10+H11</f>
        <v>56050104.369999997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>
      <c r="A10" s="16">
        <v>7</v>
      </c>
      <c r="B10" s="17"/>
      <c r="C10" s="18" t="s">
        <v>22</v>
      </c>
      <c r="D10" s="19" t="s">
        <v>23</v>
      </c>
      <c r="E10" s="24">
        <f t="shared" si="0"/>
        <v>2020</v>
      </c>
      <c r="F10" s="21" t="str">
        <f t="shared" si="1"/>
        <v>PREV</v>
      </c>
      <c r="G10" s="22">
        <v>4217000</v>
      </c>
      <c r="H10" s="25">
        <f t="shared" si="2"/>
        <v>4217000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>
      <c r="A11" s="16">
        <v>8</v>
      </c>
      <c r="B11" s="27"/>
      <c r="C11" s="18" t="s">
        <v>24</v>
      </c>
      <c r="D11" s="19" t="s">
        <v>25</v>
      </c>
      <c r="E11" s="24">
        <f t="shared" si="0"/>
        <v>2020</v>
      </c>
      <c r="F11" s="21" t="str">
        <f t="shared" si="1"/>
        <v>PREV</v>
      </c>
      <c r="G11" s="22">
        <v>51833104.369999997</v>
      </c>
      <c r="H11" s="25">
        <f t="shared" si="2"/>
        <v>51833104.369999997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>
      <c r="A12" s="16">
        <v>9</v>
      </c>
      <c r="B12" s="17"/>
      <c r="C12" s="18" t="s">
        <v>26</v>
      </c>
      <c r="D12" s="19" t="s">
        <v>27</v>
      </c>
      <c r="E12" s="24">
        <f t="shared" si="0"/>
        <v>2020</v>
      </c>
      <c r="F12" s="21" t="str">
        <f t="shared" si="1"/>
        <v>PREV</v>
      </c>
      <c r="G12" s="22">
        <v>0</v>
      </c>
      <c r="H12" s="25">
        <f t="shared" si="2"/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>
      <c r="A13" s="16">
        <v>10</v>
      </c>
      <c r="B13" s="17"/>
      <c r="C13" s="18" t="s">
        <v>28</v>
      </c>
      <c r="D13" s="19" t="s">
        <v>29</v>
      </c>
      <c r="E13" s="24">
        <f t="shared" si="0"/>
        <v>2020</v>
      </c>
      <c r="F13" s="21" t="str">
        <f t="shared" si="1"/>
        <v>PREV</v>
      </c>
      <c r="G13" s="22">
        <v>4199882</v>
      </c>
      <c r="H13" s="25">
        <f t="shared" si="2"/>
        <v>4199882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>
      <c r="A14" s="16">
        <v>11</v>
      </c>
      <c r="B14" s="17"/>
      <c r="C14" s="18" t="s">
        <v>30</v>
      </c>
      <c r="D14" s="19" t="s">
        <v>31</v>
      </c>
      <c r="E14" s="24">
        <f t="shared" si="0"/>
        <v>2020</v>
      </c>
      <c r="F14" s="21" t="str">
        <f t="shared" si="1"/>
        <v>PREV</v>
      </c>
      <c r="G14" s="22">
        <v>0</v>
      </c>
      <c r="H14" s="26">
        <f>+H15+H20+H23</f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>
      <c r="A15" s="16">
        <v>12</v>
      </c>
      <c r="B15" s="17"/>
      <c r="C15" s="18" t="s">
        <v>32</v>
      </c>
      <c r="D15" s="19" t="s">
        <v>33</v>
      </c>
      <c r="E15" s="24">
        <f t="shared" si="0"/>
        <v>2020</v>
      </c>
      <c r="F15" s="21" t="str">
        <f t="shared" si="1"/>
        <v>PREV</v>
      </c>
      <c r="G15" s="22">
        <v>0</v>
      </c>
      <c r="H15" s="26">
        <f>+H16+H17+H18+H19</f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>
      <c r="A16" s="16">
        <v>13</v>
      </c>
      <c r="B16" s="17"/>
      <c r="C16" s="18" t="s">
        <v>34</v>
      </c>
      <c r="D16" s="19" t="s">
        <v>35</v>
      </c>
      <c r="E16" s="24">
        <f t="shared" si="0"/>
        <v>2020</v>
      </c>
      <c r="F16" s="21" t="str">
        <f t="shared" si="1"/>
        <v>PREV</v>
      </c>
      <c r="G16" s="22">
        <v>0</v>
      </c>
      <c r="H16" s="25">
        <f>+G16</f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21">
      <c r="A17" s="16">
        <v>14</v>
      </c>
      <c r="B17" s="27"/>
      <c r="C17" s="18" t="s">
        <v>36</v>
      </c>
      <c r="D17" s="19" t="s">
        <v>37</v>
      </c>
      <c r="E17" s="24">
        <f t="shared" si="0"/>
        <v>2020</v>
      </c>
      <c r="F17" s="21" t="str">
        <f t="shared" si="1"/>
        <v>PREV</v>
      </c>
      <c r="G17" s="22">
        <v>0</v>
      </c>
      <c r="H17" s="25">
        <f>+G17</f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21">
      <c r="A18" s="16">
        <v>15</v>
      </c>
      <c r="B18" s="17"/>
      <c r="C18" s="18" t="s">
        <v>38</v>
      </c>
      <c r="D18" s="19" t="s">
        <v>39</v>
      </c>
      <c r="E18" s="24">
        <f t="shared" si="0"/>
        <v>2020</v>
      </c>
      <c r="F18" s="21" t="str">
        <f t="shared" si="1"/>
        <v>PREV</v>
      </c>
      <c r="G18" s="22">
        <v>0</v>
      </c>
      <c r="H18" s="25">
        <f>+G18</f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>
      <c r="A19" s="16">
        <v>16</v>
      </c>
      <c r="B19" s="17"/>
      <c r="C19" s="18" t="s">
        <v>40</v>
      </c>
      <c r="D19" s="19" t="s">
        <v>41</v>
      </c>
      <c r="E19" s="24">
        <f t="shared" si="0"/>
        <v>2020</v>
      </c>
      <c r="F19" s="21" t="str">
        <f t="shared" si="1"/>
        <v>PREV</v>
      </c>
      <c r="G19" s="22">
        <v>0</v>
      </c>
      <c r="H19" s="25">
        <f>+G19</f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>
      <c r="A20" s="16">
        <v>17</v>
      </c>
      <c r="B20" s="17"/>
      <c r="C20" s="18" t="s">
        <v>42</v>
      </c>
      <c r="D20" s="19" t="s">
        <v>43</v>
      </c>
      <c r="E20" s="24">
        <f t="shared" si="0"/>
        <v>2020</v>
      </c>
      <c r="F20" s="21" t="str">
        <f t="shared" si="1"/>
        <v>PREV</v>
      </c>
      <c r="G20" s="22">
        <v>0</v>
      </c>
      <c r="H20" s="26">
        <f>+H21+H22</f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>
      <c r="A21" s="16">
        <v>18</v>
      </c>
      <c r="B21" s="17" t="s">
        <v>44</v>
      </c>
      <c r="C21" s="18" t="s">
        <v>45</v>
      </c>
      <c r="D21" s="19" t="s">
        <v>46</v>
      </c>
      <c r="E21" s="24">
        <f t="shared" si="0"/>
        <v>2020</v>
      </c>
      <c r="F21" s="21" t="str">
        <f t="shared" si="1"/>
        <v>PREV</v>
      </c>
      <c r="G21" s="22">
        <v>0</v>
      </c>
      <c r="H21" s="25">
        <f>+G21</f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>
      <c r="A22" s="16">
        <v>19</v>
      </c>
      <c r="B22" s="27" t="s">
        <v>44</v>
      </c>
      <c r="C22" s="18" t="s">
        <v>47</v>
      </c>
      <c r="D22" s="19" t="s">
        <v>48</v>
      </c>
      <c r="E22" s="24">
        <f t="shared" si="0"/>
        <v>2020</v>
      </c>
      <c r="F22" s="21" t="str">
        <f t="shared" si="1"/>
        <v>PREV</v>
      </c>
      <c r="G22" s="22">
        <v>0</v>
      </c>
      <c r="H22" s="25">
        <f>+G22</f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>
      <c r="A23" s="16">
        <v>20</v>
      </c>
      <c r="B23" s="27"/>
      <c r="C23" s="18" t="s">
        <v>49</v>
      </c>
      <c r="D23" s="19" t="s">
        <v>50</v>
      </c>
      <c r="E23" s="24">
        <f t="shared" si="0"/>
        <v>2020</v>
      </c>
      <c r="F23" s="21" t="str">
        <f t="shared" si="1"/>
        <v>PREV</v>
      </c>
      <c r="G23" s="22">
        <v>0</v>
      </c>
      <c r="H23" s="26">
        <f>+H24+H25+H26+H27+H28</f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>
      <c r="A24" s="16">
        <v>21</v>
      </c>
      <c r="B24" s="27"/>
      <c r="C24" s="18" t="s">
        <v>51</v>
      </c>
      <c r="D24" s="19" t="s">
        <v>52</v>
      </c>
      <c r="E24" s="24">
        <f t="shared" si="0"/>
        <v>2020</v>
      </c>
      <c r="F24" s="21" t="str">
        <f t="shared" si="1"/>
        <v>PREV</v>
      </c>
      <c r="G24" s="22">
        <v>0</v>
      </c>
      <c r="H24" s="25">
        <f t="shared" ref="H24:H34" si="3">+G24</f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>
      <c r="A25" s="16">
        <v>22</v>
      </c>
      <c r="B25" s="27"/>
      <c r="C25" s="18" t="s">
        <v>53</v>
      </c>
      <c r="D25" s="19" t="s">
        <v>54</v>
      </c>
      <c r="E25" s="24">
        <f t="shared" si="0"/>
        <v>2020</v>
      </c>
      <c r="F25" s="21" t="str">
        <f t="shared" si="1"/>
        <v>PREV</v>
      </c>
      <c r="G25" s="22">
        <v>0</v>
      </c>
      <c r="H25" s="25">
        <f t="shared" si="3"/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>
      <c r="A26" s="16">
        <v>23</v>
      </c>
      <c r="B26" s="27"/>
      <c r="C26" s="18" t="s">
        <v>55</v>
      </c>
      <c r="D26" s="19" t="s">
        <v>56</v>
      </c>
      <c r="E26" s="24">
        <f t="shared" si="0"/>
        <v>2020</v>
      </c>
      <c r="F26" s="21" t="str">
        <f t="shared" si="1"/>
        <v>PREV</v>
      </c>
      <c r="G26" s="22">
        <v>0</v>
      </c>
      <c r="H26" s="25">
        <f t="shared" si="3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>
      <c r="A27" s="16">
        <v>24</v>
      </c>
      <c r="B27" s="27"/>
      <c r="C27" s="18" t="s">
        <v>57</v>
      </c>
      <c r="D27" s="19" t="s">
        <v>58</v>
      </c>
      <c r="E27" s="24">
        <f t="shared" si="0"/>
        <v>2020</v>
      </c>
      <c r="F27" s="21" t="str">
        <f t="shared" si="1"/>
        <v>PREV</v>
      </c>
      <c r="G27" s="22">
        <v>0</v>
      </c>
      <c r="H27" s="25">
        <f t="shared" si="3"/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21">
      <c r="A28" s="16">
        <v>25</v>
      </c>
      <c r="B28" s="27"/>
      <c r="C28" s="18" t="s">
        <v>59</v>
      </c>
      <c r="D28" s="19" t="s">
        <v>60</v>
      </c>
      <c r="E28" s="24">
        <f t="shared" si="0"/>
        <v>2020</v>
      </c>
      <c r="F28" s="21" t="str">
        <f t="shared" si="1"/>
        <v>PREV</v>
      </c>
      <c r="G28" s="22">
        <v>0</v>
      </c>
      <c r="H28" s="25">
        <f t="shared" si="3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>
      <c r="A29" s="16">
        <v>26</v>
      </c>
      <c r="B29" s="27"/>
      <c r="C29" s="18" t="s">
        <v>61</v>
      </c>
      <c r="D29" s="19" t="s">
        <v>62</v>
      </c>
      <c r="E29" s="24">
        <f t="shared" si="0"/>
        <v>2020</v>
      </c>
      <c r="F29" s="21" t="str">
        <f t="shared" si="1"/>
        <v>PREV</v>
      </c>
      <c r="G29" s="22">
        <v>0</v>
      </c>
      <c r="H29" s="26">
        <f>+H30+H31+H32+H33</f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>
      <c r="A30" s="16">
        <v>27</v>
      </c>
      <c r="B30" s="27"/>
      <c r="C30" s="18" t="s">
        <v>63</v>
      </c>
      <c r="D30" s="19" t="s">
        <v>64</v>
      </c>
      <c r="E30" s="24">
        <f t="shared" si="0"/>
        <v>2020</v>
      </c>
      <c r="F30" s="21" t="str">
        <f t="shared" si="1"/>
        <v>PREV</v>
      </c>
      <c r="G30" s="22">
        <v>0</v>
      </c>
      <c r="H30" s="25">
        <f t="shared" si="3"/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>
      <c r="A31" s="16">
        <v>28</v>
      </c>
      <c r="B31" s="27"/>
      <c r="C31" s="18" t="s">
        <v>65</v>
      </c>
      <c r="D31" s="19" t="s">
        <v>66</v>
      </c>
      <c r="E31" s="24">
        <f t="shared" si="0"/>
        <v>2020</v>
      </c>
      <c r="F31" s="21" t="str">
        <f t="shared" si="1"/>
        <v>PREV</v>
      </c>
      <c r="G31" s="22">
        <v>0</v>
      </c>
      <c r="H31" s="25">
        <f t="shared" si="3"/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>
      <c r="A32" s="16">
        <v>29</v>
      </c>
      <c r="B32" s="27"/>
      <c r="C32" s="18" t="s">
        <v>67</v>
      </c>
      <c r="D32" s="19" t="s">
        <v>68</v>
      </c>
      <c r="E32" s="24">
        <f t="shared" si="0"/>
        <v>2020</v>
      </c>
      <c r="F32" s="21" t="str">
        <f t="shared" si="1"/>
        <v>PREV</v>
      </c>
      <c r="G32" s="22">
        <v>0</v>
      </c>
      <c r="H32" s="25">
        <f t="shared" si="3"/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>
      <c r="A33" s="16">
        <v>30</v>
      </c>
      <c r="B33" s="17"/>
      <c r="C33" s="18" t="s">
        <v>69</v>
      </c>
      <c r="D33" s="19" t="s">
        <v>70</v>
      </c>
      <c r="E33" s="24">
        <f t="shared" si="0"/>
        <v>2020</v>
      </c>
      <c r="F33" s="21" t="str">
        <f t="shared" si="1"/>
        <v>PREV</v>
      </c>
      <c r="G33" s="22">
        <v>0</v>
      </c>
      <c r="H33" s="25">
        <f t="shared" si="3"/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>
      <c r="A34" s="16">
        <v>31</v>
      </c>
      <c r="B34" s="17"/>
      <c r="C34" s="18" t="s">
        <v>71</v>
      </c>
      <c r="D34" s="19" t="s">
        <v>72</v>
      </c>
      <c r="E34" s="24">
        <f t="shared" si="0"/>
        <v>2020</v>
      </c>
      <c r="F34" s="21" t="str">
        <f t="shared" si="1"/>
        <v>PREV</v>
      </c>
      <c r="G34" s="22">
        <v>0</v>
      </c>
      <c r="H34" s="26">
        <f t="shared" si="3"/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>
      <c r="A35" s="16">
        <v>32</v>
      </c>
      <c r="B35" s="27"/>
      <c r="C35" s="18" t="s">
        <v>73</v>
      </c>
      <c r="D35" s="19" t="s">
        <v>74</v>
      </c>
      <c r="E35" s="24">
        <f t="shared" si="0"/>
        <v>2020</v>
      </c>
      <c r="F35" s="21" t="str">
        <f t="shared" si="1"/>
        <v>PREV</v>
      </c>
      <c r="G35" s="22">
        <v>-2000000</v>
      </c>
      <c r="H35" s="26">
        <f>+H36+H37</f>
        <v>-2000000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21">
      <c r="A36" s="16">
        <v>33</v>
      </c>
      <c r="B36" s="27"/>
      <c r="C36" s="18" t="s">
        <v>75</v>
      </c>
      <c r="D36" s="19" t="s">
        <v>76</v>
      </c>
      <c r="E36" s="24">
        <f t="shared" si="0"/>
        <v>2020</v>
      </c>
      <c r="F36" s="21" t="str">
        <f t="shared" si="1"/>
        <v>PREV</v>
      </c>
      <c r="G36" s="22">
        <v>-2000000</v>
      </c>
      <c r="H36" s="25">
        <f>+G36</f>
        <v>-2000000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>
      <c r="A37" s="16">
        <v>34</v>
      </c>
      <c r="B37" s="27"/>
      <c r="C37" s="18" t="s">
        <v>77</v>
      </c>
      <c r="D37" s="19" t="s">
        <v>78</v>
      </c>
      <c r="E37" s="24">
        <f t="shared" si="0"/>
        <v>2020</v>
      </c>
      <c r="F37" s="21" t="str">
        <f t="shared" si="1"/>
        <v>PREV</v>
      </c>
      <c r="G37" s="22">
        <v>0</v>
      </c>
      <c r="H37" s="25">
        <f>+G37</f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>
      <c r="A38" s="16">
        <v>35</v>
      </c>
      <c r="B38" s="27"/>
      <c r="C38" s="18" t="s">
        <v>79</v>
      </c>
      <c r="D38" s="19" t="s">
        <v>80</v>
      </c>
      <c r="E38" s="24">
        <f t="shared" si="0"/>
        <v>2020</v>
      </c>
      <c r="F38" s="21" t="str">
        <f t="shared" si="1"/>
        <v>PREV</v>
      </c>
      <c r="G38" s="22">
        <v>621804.2300000001</v>
      </c>
      <c r="H38" s="26">
        <f>+H39+H40+H41+H42+H43</f>
        <v>621804.2300000001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21">
      <c r="A39" s="16">
        <v>36</v>
      </c>
      <c r="B39" s="27"/>
      <c r="C39" s="18" t="s">
        <v>81</v>
      </c>
      <c r="D39" s="19" t="s">
        <v>82</v>
      </c>
      <c r="E39" s="24">
        <f t="shared" si="0"/>
        <v>2020</v>
      </c>
      <c r="F39" s="21" t="str">
        <f t="shared" si="1"/>
        <v>PREV</v>
      </c>
      <c r="G39" s="22">
        <v>0</v>
      </c>
      <c r="H39" s="25">
        <f>+G39</f>
        <v>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21">
      <c r="A40" s="16">
        <v>37</v>
      </c>
      <c r="B40" s="27"/>
      <c r="C40" s="18" t="s">
        <v>83</v>
      </c>
      <c r="D40" s="19" t="s">
        <v>84</v>
      </c>
      <c r="E40" s="24">
        <f t="shared" si="0"/>
        <v>2020</v>
      </c>
      <c r="F40" s="21" t="str">
        <f t="shared" si="1"/>
        <v>PREV</v>
      </c>
      <c r="G40" s="22">
        <v>585265.68000000005</v>
      </c>
      <c r="H40" s="25">
        <f>+G40</f>
        <v>585265.68000000005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21">
      <c r="A41" s="16">
        <v>38</v>
      </c>
      <c r="B41" s="27"/>
      <c r="C41" s="18" t="s">
        <v>85</v>
      </c>
      <c r="D41" s="19" t="s">
        <v>86</v>
      </c>
      <c r="E41" s="24">
        <f t="shared" si="0"/>
        <v>2020</v>
      </c>
      <c r="F41" s="21" t="str">
        <f t="shared" si="1"/>
        <v>PREV</v>
      </c>
      <c r="G41" s="22">
        <v>36538.550000000003</v>
      </c>
      <c r="H41" s="25">
        <f>+G41</f>
        <v>36538.550000000003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>
      <c r="A42" s="16">
        <v>39</v>
      </c>
      <c r="B42" s="27"/>
      <c r="C42" s="18" t="s">
        <v>87</v>
      </c>
      <c r="D42" s="19" t="s">
        <v>88</v>
      </c>
      <c r="E42" s="24">
        <f t="shared" si="0"/>
        <v>2020</v>
      </c>
      <c r="F42" s="21" t="str">
        <f t="shared" si="1"/>
        <v>PREV</v>
      </c>
      <c r="G42" s="22">
        <v>0</v>
      </c>
      <c r="H42" s="25">
        <f>+G42</f>
        <v>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>
      <c r="A43" s="16">
        <v>40</v>
      </c>
      <c r="B43" s="27"/>
      <c r="C43" s="18" t="s">
        <v>89</v>
      </c>
      <c r="D43" s="19" t="s">
        <v>90</v>
      </c>
      <c r="E43" s="24">
        <f t="shared" si="0"/>
        <v>2020</v>
      </c>
      <c r="F43" s="21" t="str">
        <f t="shared" si="1"/>
        <v>PREV</v>
      </c>
      <c r="G43" s="22">
        <v>0</v>
      </c>
      <c r="H43" s="25">
        <f>+G43</f>
        <v>0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>
      <c r="A44" s="16">
        <v>41</v>
      </c>
      <c r="B44" s="27"/>
      <c r="C44" s="18" t="s">
        <v>91</v>
      </c>
      <c r="D44" s="19" t="s">
        <v>92</v>
      </c>
      <c r="E44" s="24">
        <f t="shared" si="0"/>
        <v>2020</v>
      </c>
      <c r="F44" s="21" t="str">
        <f t="shared" si="1"/>
        <v>PREV</v>
      </c>
      <c r="G44" s="22">
        <v>135389797.09</v>
      </c>
      <c r="H44" s="26">
        <f>+H45+H84+H90+H91</f>
        <v>135389797.09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>
      <c r="A45" s="16">
        <v>42</v>
      </c>
      <c r="B45" s="27"/>
      <c r="C45" s="18" t="s">
        <v>93</v>
      </c>
      <c r="D45" s="19" t="s">
        <v>94</v>
      </c>
      <c r="E45" s="24">
        <f t="shared" si="0"/>
        <v>2020</v>
      </c>
      <c r="F45" s="21" t="str">
        <f t="shared" si="1"/>
        <v>PREV</v>
      </c>
      <c r="G45" s="22">
        <v>129422961.08000001</v>
      </c>
      <c r="H45" s="26">
        <f>+H46+H62+H63</f>
        <v>129422961.08000001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21">
      <c r="A46" s="16">
        <v>43</v>
      </c>
      <c r="B46" s="27" t="s">
        <v>44</v>
      </c>
      <c r="C46" s="18" t="s">
        <v>95</v>
      </c>
      <c r="D46" s="19" t="s">
        <v>96</v>
      </c>
      <c r="E46" s="24">
        <f t="shared" si="0"/>
        <v>2020</v>
      </c>
      <c r="F46" s="21" t="str">
        <f t="shared" si="1"/>
        <v>PREV</v>
      </c>
      <c r="G46" s="22">
        <v>126018707.29000001</v>
      </c>
      <c r="H46" s="26">
        <f>SUM(H47:H61)</f>
        <v>126018707.29000001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>
      <c r="A47" s="16">
        <v>44</v>
      </c>
      <c r="B47" s="27" t="s">
        <v>44</v>
      </c>
      <c r="C47" s="18" t="s">
        <v>97</v>
      </c>
      <c r="D47" s="19" t="s">
        <v>98</v>
      </c>
      <c r="E47" s="24">
        <f t="shared" si="0"/>
        <v>2020</v>
      </c>
      <c r="F47" s="21" t="str">
        <f t="shared" si="1"/>
        <v>PREV</v>
      </c>
      <c r="G47" s="22">
        <v>87406512.510000005</v>
      </c>
      <c r="H47" s="25">
        <f>+G47</f>
        <v>87406512.510000005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>
      <c r="A48" s="16">
        <v>45</v>
      </c>
      <c r="B48" s="17" t="s">
        <v>44</v>
      </c>
      <c r="C48" s="18" t="s">
        <v>99</v>
      </c>
      <c r="D48" s="19" t="s">
        <v>100</v>
      </c>
      <c r="E48" s="24">
        <f t="shared" si="0"/>
        <v>2020</v>
      </c>
      <c r="F48" s="21" t="str">
        <f t="shared" si="1"/>
        <v>PREV</v>
      </c>
      <c r="G48" s="22">
        <v>17087126.309999999</v>
      </c>
      <c r="H48" s="25">
        <f t="shared" ref="H48:H62" si="4">+G48</f>
        <v>17087126.309999999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>
      <c r="A49" s="16">
        <v>46</v>
      </c>
      <c r="B49" s="27" t="s">
        <v>44</v>
      </c>
      <c r="C49" s="18" t="s">
        <v>101</v>
      </c>
      <c r="D49" s="19" t="s">
        <v>102</v>
      </c>
      <c r="E49" s="24">
        <f t="shared" si="0"/>
        <v>2020</v>
      </c>
      <c r="F49" s="21" t="str">
        <f t="shared" si="1"/>
        <v>PREV</v>
      </c>
      <c r="G49" s="22">
        <v>3227979.55</v>
      </c>
      <c r="H49" s="25">
        <f t="shared" si="4"/>
        <v>3227979.55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>
      <c r="A50" s="16">
        <v>47</v>
      </c>
      <c r="B50" s="27" t="s">
        <v>44</v>
      </c>
      <c r="C50" s="18" t="s">
        <v>103</v>
      </c>
      <c r="D50" s="19" t="s">
        <v>104</v>
      </c>
      <c r="E50" s="24">
        <f t="shared" si="0"/>
        <v>2020</v>
      </c>
      <c r="F50" s="21" t="str">
        <f t="shared" si="1"/>
        <v>PREV</v>
      </c>
      <c r="G50" s="22">
        <v>0</v>
      </c>
      <c r="H50" s="25">
        <f t="shared" si="4"/>
        <v>0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>
      <c r="A51" s="16">
        <v>48</v>
      </c>
      <c r="B51" s="27" t="s">
        <v>44</v>
      </c>
      <c r="C51" s="18" t="s">
        <v>105</v>
      </c>
      <c r="D51" s="19" t="s">
        <v>106</v>
      </c>
      <c r="E51" s="24">
        <f t="shared" si="0"/>
        <v>2020</v>
      </c>
      <c r="F51" s="21" t="str">
        <f t="shared" si="1"/>
        <v>PREV</v>
      </c>
      <c r="G51" s="22">
        <v>18074221.16</v>
      </c>
      <c r="H51" s="25">
        <f t="shared" si="4"/>
        <v>18074221.16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>
      <c r="A52" s="16">
        <v>49</v>
      </c>
      <c r="B52" s="27" t="s">
        <v>44</v>
      </c>
      <c r="C52" s="18" t="s">
        <v>107</v>
      </c>
      <c r="D52" s="19" t="s">
        <v>108</v>
      </c>
      <c r="E52" s="24">
        <f t="shared" si="0"/>
        <v>2020</v>
      </c>
      <c r="F52" s="21" t="str">
        <f t="shared" si="1"/>
        <v>PREV</v>
      </c>
      <c r="G52" s="22">
        <v>0</v>
      </c>
      <c r="H52" s="25">
        <f t="shared" si="4"/>
        <v>0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>
      <c r="A53" s="16">
        <v>50</v>
      </c>
      <c r="B53" s="27" t="s">
        <v>44</v>
      </c>
      <c r="C53" s="18" t="s">
        <v>109</v>
      </c>
      <c r="D53" s="19" t="s">
        <v>110</v>
      </c>
      <c r="E53" s="24">
        <f t="shared" si="0"/>
        <v>2020</v>
      </c>
      <c r="F53" s="21" t="str">
        <f t="shared" si="1"/>
        <v>PREV</v>
      </c>
      <c r="G53" s="22">
        <v>0</v>
      </c>
      <c r="H53" s="25">
        <f t="shared" si="4"/>
        <v>0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>
      <c r="A54" s="16">
        <v>51</v>
      </c>
      <c r="B54" s="17" t="s">
        <v>44</v>
      </c>
      <c r="C54" s="18" t="s">
        <v>111</v>
      </c>
      <c r="D54" s="19" t="s">
        <v>112</v>
      </c>
      <c r="E54" s="24">
        <f t="shared" si="0"/>
        <v>2020</v>
      </c>
      <c r="F54" s="21" t="str">
        <f t="shared" si="1"/>
        <v>PREV</v>
      </c>
      <c r="G54" s="22">
        <v>0</v>
      </c>
      <c r="H54" s="25">
        <f t="shared" si="4"/>
        <v>0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>
      <c r="A55" s="16">
        <v>52</v>
      </c>
      <c r="B55" s="17" t="s">
        <v>44</v>
      </c>
      <c r="C55" s="18" t="s">
        <v>113</v>
      </c>
      <c r="D55" s="19" t="s">
        <v>114</v>
      </c>
      <c r="E55" s="24">
        <f t="shared" si="0"/>
        <v>2020</v>
      </c>
      <c r="F55" s="21" t="str">
        <f t="shared" si="1"/>
        <v>PREV</v>
      </c>
      <c r="G55" s="22">
        <v>0</v>
      </c>
      <c r="H55" s="25">
        <f t="shared" si="4"/>
        <v>0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>
      <c r="A56" s="16">
        <v>53</v>
      </c>
      <c r="B56" s="17" t="s">
        <v>44</v>
      </c>
      <c r="C56" s="18" t="s">
        <v>115</v>
      </c>
      <c r="D56" s="19" t="s">
        <v>116</v>
      </c>
      <c r="E56" s="24">
        <f t="shared" si="0"/>
        <v>2020</v>
      </c>
      <c r="F56" s="21" t="str">
        <f t="shared" si="1"/>
        <v>PREV</v>
      </c>
      <c r="G56" s="22">
        <v>0</v>
      </c>
      <c r="H56" s="25">
        <f t="shared" si="4"/>
        <v>0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>
      <c r="A57" s="16">
        <v>54</v>
      </c>
      <c r="B57" s="17" t="s">
        <v>44</v>
      </c>
      <c r="C57" s="18" t="s">
        <v>117</v>
      </c>
      <c r="D57" s="19" t="s">
        <v>118</v>
      </c>
      <c r="E57" s="24">
        <f t="shared" si="0"/>
        <v>2020</v>
      </c>
      <c r="F57" s="21" t="str">
        <f t="shared" si="1"/>
        <v>PREV</v>
      </c>
      <c r="G57" s="22">
        <v>0</v>
      </c>
      <c r="H57" s="25">
        <f t="shared" si="4"/>
        <v>0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>
      <c r="A58" s="16">
        <v>55</v>
      </c>
      <c r="B58" s="17" t="s">
        <v>44</v>
      </c>
      <c r="C58" s="18" t="s">
        <v>119</v>
      </c>
      <c r="D58" s="19" t="s">
        <v>120</v>
      </c>
      <c r="E58" s="24">
        <f t="shared" si="0"/>
        <v>2020</v>
      </c>
      <c r="F58" s="21" t="str">
        <f t="shared" si="1"/>
        <v>PREV</v>
      </c>
      <c r="G58" s="22">
        <v>0</v>
      </c>
      <c r="H58" s="25">
        <f t="shared" si="4"/>
        <v>0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>
      <c r="A59" s="16">
        <v>56</v>
      </c>
      <c r="B59" s="17" t="s">
        <v>44</v>
      </c>
      <c r="C59" s="18" t="s">
        <v>121</v>
      </c>
      <c r="D59" s="19" t="s">
        <v>122</v>
      </c>
      <c r="E59" s="24">
        <f t="shared" si="0"/>
        <v>2020</v>
      </c>
      <c r="F59" s="21" t="str">
        <f t="shared" si="1"/>
        <v>PREV</v>
      </c>
      <c r="G59" s="22">
        <v>0</v>
      </c>
      <c r="H59" s="25">
        <f t="shared" si="4"/>
        <v>0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>
      <c r="A60" s="16">
        <v>57</v>
      </c>
      <c r="B60" s="27" t="s">
        <v>44</v>
      </c>
      <c r="C60" s="18" t="s">
        <v>123</v>
      </c>
      <c r="D60" s="19" t="s">
        <v>124</v>
      </c>
      <c r="E60" s="24">
        <f t="shared" si="0"/>
        <v>2020</v>
      </c>
      <c r="F60" s="21" t="str">
        <f t="shared" si="1"/>
        <v>PREV</v>
      </c>
      <c r="G60" s="22">
        <v>0</v>
      </c>
      <c r="H60" s="25">
        <f t="shared" si="4"/>
        <v>0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>
      <c r="A61" s="16">
        <v>58</v>
      </c>
      <c r="B61" s="27" t="s">
        <v>44</v>
      </c>
      <c r="C61" s="18" t="s">
        <v>125</v>
      </c>
      <c r="D61" s="19" t="s">
        <v>126</v>
      </c>
      <c r="E61" s="24">
        <f t="shared" si="0"/>
        <v>2020</v>
      </c>
      <c r="F61" s="21" t="str">
        <f t="shared" si="1"/>
        <v>PREV</v>
      </c>
      <c r="G61" s="22">
        <v>222867.76</v>
      </c>
      <c r="H61" s="25">
        <f t="shared" si="4"/>
        <v>222867.76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>
      <c r="A62" s="16">
        <v>59</v>
      </c>
      <c r="B62" s="17"/>
      <c r="C62" s="18" t="s">
        <v>127</v>
      </c>
      <c r="D62" s="19" t="s">
        <v>128</v>
      </c>
      <c r="E62" s="24">
        <f t="shared" si="0"/>
        <v>2020</v>
      </c>
      <c r="F62" s="21" t="str">
        <f t="shared" si="1"/>
        <v>PREV</v>
      </c>
      <c r="G62" s="22">
        <v>2626.39</v>
      </c>
      <c r="H62" s="25">
        <f t="shared" si="4"/>
        <v>2626.39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21">
      <c r="A63" s="16">
        <v>60</v>
      </c>
      <c r="B63" s="17"/>
      <c r="C63" s="18" t="s">
        <v>129</v>
      </c>
      <c r="D63" s="19" t="s">
        <v>130</v>
      </c>
      <c r="E63" s="24">
        <f t="shared" si="0"/>
        <v>2020</v>
      </c>
      <c r="F63" s="21" t="str">
        <f t="shared" si="1"/>
        <v>PREV</v>
      </c>
      <c r="G63" s="22">
        <v>3401627.4</v>
      </c>
      <c r="H63" s="26">
        <f>SUM(H64:H78,H81,H82,H83)</f>
        <v>3401627.4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>
      <c r="A64" s="16">
        <v>61</v>
      </c>
      <c r="B64" s="17" t="s">
        <v>131</v>
      </c>
      <c r="C64" s="18" t="s">
        <v>132</v>
      </c>
      <c r="D64" s="19" t="s">
        <v>133</v>
      </c>
      <c r="E64" s="24">
        <f t="shared" si="0"/>
        <v>2020</v>
      </c>
      <c r="F64" s="21" t="str">
        <f t="shared" si="1"/>
        <v>PREV</v>
      </c>
      <c r="G64" s="22">
        <v>1973842.84</v>
      </c>
      <c r="H64" s="25">
        <f>+G64</f>
        <v>1973842.84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>
      <c r="A65" s="16">
        <v>62</v>
      </c>
      <c r="B65" s="17" t="s">
        <v>131</v>
      </c>
      <c r="C65" s="18" t="s">
        <v>134</v>
      </c>
      <c r="D65" s="19" t="s">
        <v>135</v>
      </c>
      <c r="E65" s="24">
        <f t="shared" si="0"/>
        <v>2020</v>
      </c>
      <c r="F65" s="21" t="str">
        <f t="shared" si="1"/>
        <v>PREV</v>
      </c>
      <c r="G65" s="22">
        <v>119530.51</v>
      </c>
      <c r="H65" s="25">
        <f t="shared" ref="H65:H77" si="5">+G65</f>
        <v>119530.51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>
      <c r="A66" s="16">
        <v>63</v>
      </c>
      <c r="B66" s="17" t="s">
        <v>131</v>
      </c>
      <c r="C66" s="18" t="s">
        <v>136</v>
      </c>
      <c r="D66" s="19" t="s">
        <v>137</v>
      </c>
      <c r="E66" s="24">
        <f t="shared" si="0"/>
        <v>2020</v>
      </c>
      <c r="F66" s="21" t="str">
        <f t="shared" si="1"/>
        <v>PREV</v>
      </c>
      <c r="G66" s="22">
        <v>44624.65</v>
      </c>
      <c r="H66" s="25">
        <f t="shared" si="5"/>
        <v>44624.65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>
      <c r="A67" s="16">
        <v>64</v>
      </c>
      <c r="B67" s="17" t="s">
        <v>138</v>
      </c>
      <c r="C67" s="18" t="s">
        <v>139</v>
      </c>
      <c r="D67" s="19" t="s">
        <v>140</v>
      </c>
      <c r="E67" s="24">
        <f t="shared" si="0"/>
        <v>2020</v>
      </c>
      <c r="F67" s="21" t="str">
        <f t="shared" si="1"/>
        <v>PREV</v>
      </c>
      <c r="G67" s="22">
        <v>0</v>
      </c>
      <c r="H67" s="25">
        <f t="shared" si="5"/>
        <v>0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>
      <c r="A68" s="16">
        <v>65</v>
      </c>
      <c r="B68" s="17" t="s">
        <v>131</v>
      </c>
      <c r="C68" s="18" t="s">
        <v>141</v>
      </c>
      <c r="D68" s="19" t="s">
        <v>142</v>
      </c>
      <c r="E68" s="24">
        <f t="shared" si="0"/>
        <v>2020</v>
      </c>
      <c r="F68" s="21" t="str">
        <f t="shared" si="1"/>
        <v>PREV</v>
      </c>
      <c r="G68" s="22">
        <v>201003.01</v>
      </c>
      <c r="H68" s="25">
        <f t="shared" si="5"/>
        <v>201003.01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>
      <c r="A69" s="16">
        <v>66</v>
      </c>
      <c r="B69" s="17" t="s">
        <v>131</v>
      </c>
      <c r="C69" s="18" t="s">
        <v>143</v>
      </c>
      <c r="D69" s="19" t="s">
        <v>144</v>
      </c>
      <c r="E69" s="24">
        <f t="shared" si="0"/>
        <v>2020</v>
      </c>
      <c r="F69" s="21" t="str">
        <f t="shared" si="1"/>
        <v>PREV</v>
      </c>
      <c r="G69" s="22">
        <v>0</v>
      </c>
      <c r="H69" s="25">
        <f t="shared" si="5"/>
        <v>0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>
      <c r="A70" s="16">
        <v>67</v>
      </c>
      <c r="B70" s="17" t="s">
        <v>131</v>
      </c>
      <c r="C70" s="18" t="s">
        <v>145</v>
      </c>
      <c r="D70" s="19" t="s">
        <v>146</v>
      </c>
      <c r="E70" s="24">
        <f t="shared" ref="E70:E133" si="6">E69</f>
        <v>2020</v>
      </c>
      <c r="F70" s="21" t="str">
        <f t="shared" ref="F70:F133" si="7">+F69</f>
        <v>PREV</v>
      </c>
      <c r="G70" s="22">
        <v>0</v>
      </c>
      <c r="H70" s="25">
        <f t="shared" si="5"/>
        <v>0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>
      <c r="A71" s="16">
        <v>68</v>
      </c>
      <c r="B71" s="17" t="s">
        <v>131</v>
      </c>
      <c r="C71" s="18" t="s">
        <v>147</v>
      </c>
      <c r="D71" s="19" t="s">
        <v>148</v>
      </c>
      <c r="E71" s="24">
        <f t="shared" si="6"/>
        <v>2020</v>
      </c>
      <c r="F71" s="21" t="str">
        <f t="shared" si="7"/>
        <v>PREV</v>
      </c>
      <c r="G71" s="22">
        <v>0</v>
      </c>
      <c r="H71" s="25">
        <f t="shared" si="5"/>
        <v>0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>
      <c r="A72" s="16">
        <v>69</v>
      </c>
      <c r="B72" s="27" t="s">
        <v>131</v>
      </c>
      <c r="C72" s="18" t="s">
        <v>149</v>
      </c>
      <c r="D72" s="19" t="s">
        <v>150</v>
      </c>
      <c r="E72" s="24">
        <f t="shared" si="6"/>
        <v>2020</v>
      </c>
      <c r="F72" s="21" t="str">
        <f t="shared" si="7"/>
        <v>PREV</v>
      </c>
      <c r="G72" s="22">
        <v>455000</v>
      </c>
      <c r="H72" s="25">
        <f t="shared" si="5"/>
        <v>455000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>
      <c r="A73" s="16">
        <v>70</v>
      </c>
      <c r="B73" s="27" t="s">
        <v>138</v>
      </c>
      <c r="C73" s="18" t="s">
        <v>151</v>
      </c>
      <c r="D73" s="19" t="s">
        <v>152</v>
      </c>
      <c r="E73" s="24">
        <f t="shared" si="6"/>
        <v>2020</v>
      </c>
      <c r="F73" s="21" t="str">
        <f t="shared" si="7"/>
        <v>PREV</v>
      </c>
      <c r="G73" s="22">
        <v>0</v>
      </c>
      <c r="H73" s="25">
        <f t="shared" si="5"/>
        <v>0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>
      <c r="A74" s="16">
        <v>71</v>
      </c>
      <c r="B74" s="27" t="s">
        <v>138</v>
      </c>
      <c r="C74" s="18" t="s">
        <v>153</v>
      </c>
      <c r="D74" s="19" t="s">
        <v>154</v>
      </c>
      <c r="E74" s="24">
        <f t="shared" si="6"/>
        <v>2020</v>
      </c>
      <c r="F74" s="21" t="str">
        <f t="shared" si="7"/>
        <v>PREV</v>
      </c>
      <c r="G74" s="22">
        <v>0</v>
      </c>
      <c r="H74" s="25">
        <f t="shared" si="5"/>
        <v>0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>
      <c r="A75" s="16">
        <v>72</v>
      </c>
      <c r="B75" s="27" t="s">
        <v>131</v>
      </c>
      <c r="C75" s="18" t="s">
        <v>155</v>
      </c>
      <c r="D75" s="19" t="s">
        <v>156</v>
      </c>
      <c r="E75" s="24">
        <f t="shared" si="6"/>
        <v>2020</v>
      </c>
      <c r="F75" s="21" t="str">
        <f t="shared" si="7"/>
        <v>PREV</v>
      </c>
      <c r="G75" s="22">
        <v>0</v>
      </c>
      <c r="H75" s="25">
        <f t="shared" si="5"/>
        <v>0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>
      <c r="A76" s="16">
        <v>73</v>
      </c>
      <c r="B76" s="17" t="s">
        <v>131</v>
      </c>
      <c r="C76" s="18" t="s">
        <v>157</v>
      </c>
      <c r="D76" s="19" t="s">
        <v>158</v>
      </c>
      <c r="E76" s="24">
        <f t="shared" si="6"/>
        <v>2020</v>
      </c>
      <c r="F76" s="21" t="str">
        <f t="shared" si="7"/>
        <v>PREV</v>
      </c>
      <c r="G76" s="22">
        <v>0</v>
      </c>
      <c r="H76" s="25">
        <f t="shared" si="5"/>
        <v>0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21">
      <c r="A77" s="16">
        <v>74</v>
      </c>
      <c r="B77" s="17" t="s">
        <v>131</v>
      </c>
      <c r="C77" s="18" t="s">
        <v>159</v>
      </c>
      <c r="D77" s="19" t="s">
        <v>160</v>
      </c>
      <c r="E77" s="24">
        <f t="shared" si="6"/>
        <v>2020</v>
      </c>
      <c r="F77" s="21" t="str">
        <f t="shared" si="7"/>
        <v>PREV</v>
      </c>
      <c r="G77" s="22">
        <v>2626.39</v>
      </c>
      <c r="H77" s="25">
        <f t="shared" si="5"/>
        <v>2626.39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21">
      <c r="A78" s="16">
        <v>75</v>
      </c>
      <c r="B78" s="17" t="s">
        <v>138</v>
      </c>
      <c r="C78" s="18" t="s">
        <v>161</v>
      </c>
      <c r="D78" s="19" t="s">
        <v>162</v>
      </c>
      <c r="E78" s="24">
        <f t="shared" si="6"/>
        <v>2020</v>
      </c>
      <c r="F78" s="21" t="str">
        <f t="shared" si="7"/>
        <v>PREV</v>
      </c>
      <c r="G78" s="22">
        <v>0</v>
      </c>
      <c r="H78" s="26">
        <f>+H79+H80</f>
        <v>0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>
      <c r="A79" s="16">
        <v>76</v>
      </c>
      <c r="B79" s="17" t="s">
        <v>138</v>
      </c>
      <c r="C79" s="18" t="s">
        <v>163</v>
      </c>
      <c r="D79" s="19" t="s">
        <v>164</v>
      </c>
      <c r="E79" s="24">
        <f t="shared" si="6"/>
        <v>2020</v>
      </c>
      <c r="F79" s="21" t="str">
        <f t="shared" si="7"/>
        <v>PREV</v>
      </c>
      <c r="G79" s="22">
        <v>0</v>
      </c>
      <c r="H79" s="25">
        <f>+G79</f>
        <v>0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21">
      <c r="A80" s="16">
        <v>77</v>
      </c>
      <c r="B80" s="27" t="s">
        <v>138</v>
      </c>
      <c r="C80" s="18" t="s">
        <v>165</v>
      </c>
      <c r="D80" s="19" t="s">
        <v>166</v>
      </c>
      <c r="E80" s="24">
        <f t="shared" si="6"/>
        <v>2020</v>
      </c>
      <c r="F80" s="21" t="str">
        <f t="shared" si="7"/>
        <v>PREV</v>
      </c>
      <c r="G80" s="22">
        <v>0</v>
      </c>
      <c r="H80" s="25">
        <f>+G80</f>
        <v>0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>
      <c r="A81" s="16">
        <v>78</v>
      </c>
      <c r="B81" s="27"/>
      <c r="C81" s="18" t="s">
        <v>167</v>
      </c>
      <c r="D81" s="19" t="s">
        <v>168</v>
      </c>
      <c r="E81" s="24">
        <f t="shared" si="6"/>
        <v>2020</v>
      </c>
      <c r="F81" s="21" t="str">
        <f t="shared" si="7"/>
        <v>PREV</v>
      </c>
      <c r="G81" s="22">
        <v>605000</v>
      </c>
      <c r="H81" s="25">
        <f>+G81</f>
        <v>605000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21">
      <c r="A82" s="16">
        <v>79</v>
      </c>
      <c r="B82" s="27" t="s">
        <v>44</v>
      </c>
      <c r="C82" s="18" t="s">
        <v>169</v>
      </c>
      <c r="D82" s="19" t="s">
        <v>170</v>
      </c>
      <c r="E82" s="24">
        <f t="shared" si="6"/>
        <v>2020</v>
      </c>
      <c r="F82" s="21" t="str">
        <f t="shared" si="7"/>
        <v>PREV</v>
      </c>
      <c r="G82" s="22">
        <v>0</v>
      </c>
      <c r="H82" s="25">
        <f>+G82</f>
        <v>0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21">
      <c r="A83" s="16">
        <v>80</v>
      </c>
      <c r="B83" s="17" t="s">
        <v>138</v>
      </c>
      <c r="C83" s="18" t="s">
        <v>171</v>
      </c>
      <c r="D83" s="19" t="s">
        <v>172</v>
      </c>
      <c r="E83" s="24">
        <f t="shared" si="6"/>
        <v>2020</v>
      </c>
      <c r="F83" s="21" t="str">
        <f t="shared" si="7"/>
        <v>PREV</v>
      </c>
      <c r="G83" s="22">
        <v>0</v>
      </c>
      <c r="H83" s="25">
        <f>+G83</f>
        <v>0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21">
      <c r="A84" s="16">
        <v>81</v>
      </c>
      <c r="B84" s="17" t="s">
        <v>131</v>
      </c>
      <c r="C84" s="18" t="s">
        <v>173</v>
      </c>
      <c r="D84" s="19" t="s">
        <v>174</v>
      </c>
      <c r="E84" s="24">
        <f t="shared" si="6"/>
        <v>2020</v>
      </c>
      <c r="F84" s="21" t="str">
        <f t="shared" si="7"/>
        <v>PREV</v>
      </c>
      <c r="G84" s="22">
        <v>0</v>
      </c>
      <c r="H84" s="26">
        <f>SUM(H85:H89)</f>
        <v>0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>
      <c r="A85" s="16">
        <v>82</v>
      </c>
      <c r="B85" s="17" t="s">
        <v>131</v>
      </c>
      <c r="C85" s="18" t="s">
        <v>175</v>
      </c>
      <c r="D85" s="19" t="s">
        <v>176</v>
      </c>
      <c r="E85" s="24">
        <f t="shared" si="6"/>
        <v>2020</v>
      </c>
      <c r="F85" s="21" t="str">
        <f t="shared" si="7"/>
        <v>PREV</v>
      </c>
      <c r="G85" s="22">
        <v>0</v>
      </c>
      <c r="H85" s="25">
        <f t="shared" ref="H85:H90" si="8">+G85</f>
        <v>0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>
      <c r="A86" s="16">
        <v>83</v>
      </c>
      <c r="B86" s="17" t="s">
        <v>131</v>
      </c>
      <c r="C86" s="18" t="s">
        <v>177</v>
      </c>
      <c r="D86" s="19" t="s">
        <v>178</v>
      </c>
      <c r="E86" s="24">
        <f t="shared" si="6"/>
        <v>2020</v>
      </c>
      <c r="F86" s="21" t="str">
        <f t="shared" si="7"/>
        <v>PREV</v>
      </c>
      <c r="G86" s="22">
        <v>0</v>
      </c>
      <c r="H86" s="25">
        <f t="shared" si="8"/>
        <v>0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ht="21">
      <c r="A87" s="16">
        <v>84</v>
      </c>
      <c r="B87" s="17" t="s">
        <v>131</v>
      </c>
      <c r="C87" s="18" t="s">
        <v>179</v>
      </c>
      <c r="D87" s="19" t="s">
        <v>180</v>
      </c>
      <c r="E87" s="24">
        <f t="shared" si="6"/>
        <v>2020</v>
      </c>
      <c r="F87" s="21" t="str">
        <f t="shared" si="7"/>
        <v>PREV</v>
      </c>
      <c r="G87" s="22">
        <v>0</v>
      </c>
      <c r="H87" s="25">
        <f t="shared" si="8"/>
        <v>0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>
      <c r="A88" s="16">
        <v>85</v>
      </c>
      <c r="B88" s="17" t="s">
        <v>131</v>
      </c>
      <c r="C88" s="18" t="s">
        <v>181</v>
      </c>
      <c r="D88" s="19" t="s">
        <v>182</v>
      </c>
      <c r="E88" s="24">
        <f t="shared" si="6"/>
        <v>2020</v>
      </c>
      <c r="F88" s="21" t="str">
        <f t="shared" si="7"/>
        <v>PREV</v>
      </c>
      <c r="G88" s="22">
        <v>0</v>
      </c>
      <c r="H88" s="25">
        <f t="shared" si="8"/>
        <v>0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ht="21">
      <c r="A89" s="16">
        <v>86</v>
      </c>
      <c r="B89" s="17" t="s">
        <v>131</v>
      </c>
      <c r="C89" s="18" t="s">
        <v>183</v>
      </c>
      <c r="D89" s="19" t="s">
        <v>184</v>
      </c>
      <c r="E89" s="24">
        <f t="shared" si="6"/>
        <v>2020</v>
      </c>
      <c r="F89" s="21" t="str">
        <f t="shared" si="7"/>
        <v>PREV</v>
      </c>
      <c r="G89" s="22">
        <v>0</v>
      </c>
      <c r="H89" s="25">
        <f t="shared" si="8"/>
        <v>0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>
      <c r="A90" s="16">
        <v>87</v>
      </c>
      <c r="B90" s="17"/>
      <c r="C90" s="18" t="s">
        <v>185</v>
      </c>
      <c r="D90" s="19" t="s">
        <v>186</v>
      </c>
      <c r="E90" s="24">
        <f t="shared" si="6"/>
        <v>2020</v>
      </c>
      <c r="F90" s="21" t="str">
        <f t="shared" si="7"/>
        <v>PREV</v>
      </c>
      <c r="G90" s="22">
        <v>1260416.1600000001</v>
      </c>
      <c r="H90" s="25">
        <f t="shared" si="8"/>
        <v>1260416.1600000001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>
      <c r="A91" s="16">
        <v>88</v>
      </c>
      <c r="B91" s="17"/>
      <c r="C91" s="18" t="s">
        <v>187</v>
      </c>
      <c r="D91" s="19" t="s">
        <v>188</v>
      </c>
      <c r="E91" s="24">
        <f t="shared" si="6"/>
        <v>2020</v>
      </c>
      <c r="F91" s="21" t="str">
        <f t="shared" si="7"/>
        <v>PREV</v>
      </c>
      <c r="G91" s="22">
        <v>4706419.8499999996</v>
      </c>
      <c r="H91" s="26">
        <f>SUM(H92:H98)</f>
        <v>4706419.8499999996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>
      <c r="A92" s="16">
        <v>89</v>
      </c>
      <c r="B92" s="17"/>
      <c r="C92" s="18" t="s">
        <v>189</v>
      </c>
      <c r="D92" s="19" t="s">
        <v>190</v>
      </c>
      <c r="E92" s="24">
        <f t="shared" si="6"/>
        <v>2020</v>
      </c>
      <c r="F92" s="21" t="str">
        <f t="shared" si="7"/>
        <v>PREV</v>
      </c>
      <c r="G92" s="22">
        <v>916931.38</v>
      </c>
      <c r="H92" s="25">
        <f>+G92</f>
        <v>916931.38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>
      <c r="A93" s="16">
        <v>90</v>
      </c>
      <c r="B93" s="17"/>
      <c r="C93" s="18" t="s">
        <v>191</v>
      </c>
      <c r="D93" s="19" t="s">
        <v>192</v>
      </c>
      <c r="E93" s="24">
        <f t="shared" si="6"/>
        <v>2020</v>
      </c>
      <c r="F93" s="21" t="str">
        <f t="shared" si="7"/>
        <v>PREV</v>
      </c>
      <c r="G93" s="22">
        <v>2706559.6799999997</v>
      </c>
      <c r="H93" s="25">
        <f t="shared" ref="H93:H98" si="9">+G93</f>
        <v>2706559.6799999997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>
      <c r="A94" s="16">
        <v>91</v>
      </c>
      <c r="B94" s="17"/>
      <c r="C94" s="18" t="s">
        <v>193</v>
      </c>
      <c r="D94" s="19" t="s">
        <v>194</v>
      </c>
      <c r="E94" s="24">
        <f t="shared" si="6"/>
        <v>2020</v>
      </c>
      <c r="F94" s="21" t="str">
        <f t="shared" si="7"/>
        <v>PREV</v>
      </c>
      <c r="G94" s="22">
        <v>0</v>
      </c>
      <c r="H94" s="25">
        <f t="shared" si="9"/>
        <v>0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>
      <c r="A95" s="16">
        <v>92</v>
      </c>
      <c r="B95" s="17"/>
      <c r="C95" s="18" t="s">
        <v>195</v>
      </c>
      <c r="D95" s="19" t="s">
        <v>196</v>
      </c>
      <c r="E95" s="24">
        <f t="shared" si="6"/>
        <v>2020</v>
      </c>
      <c r="F95" s="21" t="str">
        <f t="shared" si="7"/>
        <v>PREV</v>
      </c>
      <c r="G95" s="22">
        <v>331.56</v>
      </c>
      <c r="H95" s="25">
        <f t="shared" si="9"/>
        <v>331.56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ht="21">
      <c r="A96" s="16">
        <v>93</v>
      </c>
      <c r="B96" s="17" t="s">
        <v>44</v>
      </c>
      <c r="C96" s="18" t="s">
        <v>197</v>
      </c>
      <c r="D96" s="19" t="s">
        <v>198</v>
      </c>
      <c r="E96" s="24">
        <f t="shared" si="6"/>
        <v>2020</v>
      </c>
      <c r="F96" s="21" t="str">
        <f t="shared" si="7"/>
        <v>PREV</v>
      </c>
      <c r="G96" s="22">
        <v>343445.62</v>
      </c>
      <c r="H96" s="25">
        <f t="shared" si="9"/>
        <v>343445.62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>
      <c r="A97" s="16">
        <v>94</v>
      </c>
      <c r="B97" s="17"/>
      <c r="C97" s="18" t="s">
        <v>199</v>
      </c>
      <c r="D97" s="19" t="s">
        <v>200</v>
      </c>
      <c r="E97" s="24">
        <f t="shared" si="6"/>
        <v>2020</v>
      </c>
      <c r="F97" s="21" t="str">
        <f t="shared" si="7"/>
        <v>PREV</v>
      </c>
      <c r="G97" s="22">
        <v>19295.34</v>
      </c>
      <c r="H97" s="25">
        <f t="shared" si="9"/>
        <v>19295.34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>
      <c r="A98" s="16">
        <v>95</v>
      </c>
      <c r="B98" s="17" t="s">
        <v>44</v>
      </c>
      <c r="C98" s="18" t="s">
        <v>201</v>
      </c>
      <c r="D98" s="19" t="s">
        <v>202</v>
      </c>
      <c r="E98" s="24">
        <f t="shared" si="6"/>
        <v>2020</v>
      </c>
      <c r="F98" s="21" t="str">
        <f t="shared" si="7"/>
        <v>PREV</v>
      </c>
      <c r="G98" s="22">
        <v>719856.27</v>
      </c>
      <c r="H98" s="25">
        <f t="shared" si="9"/>
        <v>719856.27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>
      <c r="A99" s="16">
        <v>96</v>
      </c>
      <c r="B99" s="17"/>
      <c r="C99" s="18" t="s">
        <v>203</v>
      </c>
      <c r="D99" s="19" t="s">
        <v>204</v>
      </c>
      <c r="E99" s="24">
        <f t="shared" si="6"/>
        <v>2020</v>
      </c>
      <c r="F99" s="21" t="str">
        <f t="shared" si="7"/>
        <v>PREV</v>
      </c>
      <c r="G99" s="22">
        <v>185646.07999999999</v>
      </c>
      <c r="H99" s="26">
        <f>+H100+H101+H104+H109+H113</f>
        <v>185646.07999999999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>
      <c r="A100" s="16">
        <v>97</v>
      </c>
      <c r="B100" s="17"/>
      <c r="C100" s="18" t="s">
        <v>205</v>
      </c>
      <c r="D100" s="19" t="s">
        <v>206</v>
      </c>
      <c r="E100" s="24">
        <f t="shared" si="6"/>
        <v>2020</v>
      </c>
      <c r="F100" s="21" t="str">
        <f t="shared" si="7"/>
        <v>PREV</v>
      </c>
      <c r="G100" s="22">
        <v>107125.44</v>
      </c>
      <c r="H100" s="25">
        <f>+G100</f>
        <v>107125.44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>
      <c r="A101" s="16">
        <v>98</v>
      </c>
      <c r="B101" s="17"/>
      <c r="C101" s="18" t="s">
        <v>207</v>
      </c>
      <c r="D101" s="19" t="s">
        <v>208</v>
      </c>
      <c r="E101" s="24">
        <f t="shared" si="6"/>
        <v>2020</v>
      </c>
      <c r="F101" s="21" t="str">
        <f t="shared" si="7"/>
        <v>PREV</v>
      </c>
      <c r="G101" s="22">
        <v>0</v>
      </c>
      <c r="H101" s="26">
        <f>+H102+H103</f>
        <v>0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21">
      <c r="A102" s="16">
        <v>99</v>
      </c>
      <c r="B102" s="17"/>
      <c r="C102" s="18" t="s">
        <v>209</v>
      </c>
      <c r="D102" s="19" t="s">
        <v>210</v>
      </c>
      <c r="E102" s="24">
        <f t="shared" si="6"/>
        <v>2020</v>
      </c>
      <c r="F102" s="21" t="str">
        <f t="shared" si="7"/>
        <v>PREV</v>
      </c>
      <c r="G102" s="22">
        <v>0</v>
      </c>
      <c r="H102" s="25">
        <f>+G102</f>
        <v>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>
      <c r="A103" s="16">
        <v>100</v>
      </c>
      <c r="B103" s="17"/>
      <c r="C103" s="18" t="s">
        <v>211</v>
      </c>
      <c r="D103" s="19" t="s">
        <v>212</v>
      </c>
      <c r="E103" s="24">
        <f t="shared" si="6"/>
        <v>2020</v>
      </c>
      <c r="F103" s="21" t="str">
        <f t="shared" si="7"/>
        <v>PREV</v>
      </c>
      <c r="G103" s="22">
        <v>0</v>
      </c>
      <c r="H103" s="25">
        <f>+G103</f>
        <v>0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>
      <c r="A104" s="16">
        <v>101</v>
      </c>
      <c r="B104" s="17" t="s">
        <v>44</v>
      </c>
      <c r="C104" s="18" t="s">
        <v>213</v>
      </c>
      <c r="D104" s="19" t="s">
        <v>214</v>
      </c>
      <c r="E104" s="24">
        <f t="shared" si="6"/>
        <v>2020</v>
      </c>
      <c r="F104" s="21" t="str">
        <f t="shared" si="7"/>
        <v>PREV</v>
      </c>
      <c r="G104" s="22">
        <v>0</v>
      </c>
      <c r="H104" s="26">
        <f>+H105+H106+H107+H108</f>
        <v>0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21">
      <c r="A105" s="16">
        <v>102</v>
      </c>
      <c r="B105" s="17" t="s">
        <v>44</v>
      </c>
      <c r="C105" s="18" t="s">
        <v>215</v>
      </c>
      <c r="D105" s="19" t="s">
        <v>216</v>
      </c>
      <c r="E105" s="24">
        <f t="shared" si="6"/>
        <v>2020</v>
      </c>
      <c r="F105" s="21" t="str">
        <f t="shared" si="7"/>
        <v>PREV</v>
      </c>
      <c r="G105" s="22">
        <v>0</v>
      </c>
      <c r="H105" s="25">
        <f>+G105</f>
        <v>0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>
      <c r="A106" s="16">
        <v>103</v>
      </c>
      <c r="B106" s="17" t="s">
        <v>44</v>
      </c>
      <c r="C106" s="18" t="s">
        <v>217</v>
      </c>
      <c r="D106" s="19" t="s">
        <v>218</v>
      </c>
      <c r="E106" s="24">
        <f t="shared" si="6"/>
        <v>2020</v>
      </c>
      <c r="F106" s="21" t="str">
        <f t="shared" si="7"/>
        <v>PREV</v>
      </c>
      <c r="G106" s="22">
        <v>0</v>
      </c>
      <c r="H106" s="25">
        <f t="shared" ref="H106:H108" si="10">+G106</f>
        <v>0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>
      <c r="A107" s="16">
        <v>104</v>
      </c>
      <c r="B107" s="17" t="s">
        <v>44</v>
      </c>
      <c r="C107" s="18" t="s">
        <v>219</v>
      </c>
      <c r="D107" s="19" t="s">
        <v>220</v>
      </c>
      <c r="E107" s="24">
        <f t="shared" si="6"/>
        <v>2020</v>
      </c>
      <c r="F107" s="21" t="str">
        <f t="shared" si="7"/>
        <v>PREV</v>
      </c>
      <c r="G107" s="22">
        <v>0</v>
      </c>
      <c r="H107" s="25">
        <f t="shared" si="10"/>
        <v>0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>
      <c r="A108" s="16">
        <v>105</v>
      </c>
      <c r="B108" s="17" t="s">
        <v>44</v>
      </c>
      <c r="C108" s="18" t="s">
        <v>221</v>
      </c>
      <c r="D108" s="19" t="s">
        <v>222</v>
      </c>
      <c r="E108" s="24">
        <f t="shared" si="6"/>
        <v>2020</v>
      </c>
      <c r="F108" s="21" t="str">
        <f t="shared" si="7"/>
        <v>PREV</v>
      </c>
      <c r="G108" s="22">
        <v>0</v>
      </c>
      <c r="H108" s="25">
        <f t="shared" si="10"/>
        <v>0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>
      <c r="A109" s="16">
        <v>106</v>
      </c>
      <c r="B109" s="17"/>
      <c r="C109" s="18" t="s">
        <v>223</v>
      </c>
      <c r="D109" s="19" t="s">
        <v>224</v>
      </c>
      <c r="E109" s="24">
        <f t="shared" si="6"/>
        <v>2020</v>
      </c>
      <c r="F109" s="21" t="str">
        <f t="shared" si="7"/>
        <v>PREV</v>
      </c>
      <c r="G109" s="22">
        <v>0</v>
      </c>
      <c r="H109" s="26">
        <f>+H110+H111+H112</f>
        <v>0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21">
      <c r="A110" s="16">
        <v>107</v>
      </c>
      <c r="B110" s="27"/>
      <c r="C110" s="18" t="s">
        <v>225</v>
      </c>
      <c r="D110" s="19" t="s">
        <v>226</v>
      </c>
      <c r="E110" s="24">
        <f t="shared" si="6"/>
        <v>2020</v>
      </c>
      <c r="F110" s="21" t="str">
        <f t="shared" si="7"/>
        <v>PREV</v>
      </c>
      <c r="G110" s="22">
        <v>0</v>
      </c>
      <c r="H110" s="25">
        <f>+G110</f>
        <v>0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>
      <c r="A111" s="16">
        <v>108</v>
      </c>
      <c r="B111" s="17"/>
      <c r="C111" s="18" t="s">
        <v>227</v>
      </c>
      <c r="D111" s="19" t="s">
        <v>228</v>
      </c>
      <c r="E111" s="24">
        <f t="shared" si="6"/>
        <v>2020</v>
      </c>
      <c r="F111" s="21" t="str">
        <f t="shared" si="7"/>
        <v>PREV</v>
      </c>
      <c r="G111" s="22">
        <v>0</v>
      </c>
      <c r="H111" s="25">
        <f t="shared" ref="H111:H112" si="11">+G111</f>
        <v>0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>
      <c r="A112" s="16">
        <v>109</v>
      </c>
      <c r="B112" s="17"/>
      <c r="C112" s="18" t="s">
        <v>229</v>
      </c>
      <c r="D112" s="19" t="s">
        <v>230</v>
      </c>
      <c r="E112" s="24">
        <f t="shared" si="6"/>
        <v>2020</v>
      </c>
      <c r="F112" s="21" t="str">
        <f t="shared" si="7"/>
        <v>PREV</v>
      </c>
      <c r="G112" s="22">
        <v>0</v>
      </c>
      <c r="H112" s="25">
        <f t="shared" si="11"/>
        <v>0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>
      <c r="A113" s="16">
        <v>110</v>
      </c>
      <c r="B113" s="17"/>
      <c r="C113" s="18" t="s">
        <v>231</v>
      </c>
      <c r="D113" s="19" t="s">
        <v>232</v>
      </c>
      <c r="E113" s="24">
        <f t="shared" si="6"/>
        <v>2020</v>
      </c>
      <c r="F113" s="21" t="str">
        <f t="shared" si="7"/>
        <v>PREV</v>
      </c>
      <c r="G113" s="22">
        <v>78520.639999999985</v>
      </c>
      <c r="H113" s="26">
        <f>+H114+H118+H119</f>
        <v>78520.639999999985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>
      <c r="A114" s="16">
        <v>111</v>
      </c>
      <c r="B114" s="17"/>
      <c r="C114" s="18" t="s">
        <v>233</v>
      </c>
      <c r="D114" s="19" t="s">
        <v>234</v>
      </c>
      <c r="E114" s="24">
        <f t="shared" si="6"/>
        <v>2020</v>
      </c>
      <c r="F114" s="21" t="str">
        <f t="shared" si="7"/>
        <v>PREV</v>
      </c>
      <c r="G114" s="22">
        <v>0</v>
      </c>
      <c r="H114" s="26">
        <f>+H115+H116+H117</f>
        <v>0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>
      <c r="A115" s="16">
        <v>112</v>
      </c>
      <c r="B115" s="17"/>
      <c r="C115" s="18" t="s">
        <v>235</v>
      </c>
      <c r="D115" s="19" t="s">
        <v>236</v>
      </c>
      <c r="E115" s="24">
        <f t="shared" si="6"/>
        <v>2020</v>
      </c>
      <c r="F115" s="21" t="str">
        <f t="shared" si="7"/>
        <v>PREV</v>
      </c>
      <c r="G115" s="22">
        <v>0</v>
      </c>
      <c r="H115" s="25">
        <f>+G115</f>
        <v>0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>
      <c r="A116" s="16">
        <v>113</v>
      </c>
      <c r="B116" s="17"/>
      <c r="C116" s="18" t="s">
        <v>237</v>
      </c>
      <c r="D116" s="19" t="s">
        <v>238</v>
      </c>
      <c r="E116" s="24">
        <f t="shared" si="6"/>
        <v>2020</v>
      </c>
      <c r="F116" s="21" t="str">
        <f t="shared" si="7"/>
        <v>PREV</v>
      </c>
      <c r="G116" s="22">
        <v>0</v>
      </c>
      <c r="H116" s="25">
        <f t="shared" ref="H116:H119" si="12">+G116</f>
        <v>0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>
      <c r="A117" s="16">
        <v>114</v>
      </c>
      <c r="B117" s="17"/>
      <c r="C117" s="18" t="s">
        <v>239</v>
      </c>
      <c r="D117" s="19" t="s">
        <v>240</v>
      </c>
      <c r="E117" s="24">
        <f t="shared" si="6"/>
        <v>2020</v>
      </c>
      <c r="F117" s="21" t="str">
        <f t="shared" si="7"/>
        <v>PREV</v>
      </c>
      <c r="G117" s="22">
        <v>0</v>
      </c>
      <c r="H117" s="25">
        <f t="shared" si="12"/>
        <v>0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>
      <c r="A118" s="16">
        <v>115</v>
      </c>
      <c r="B118" s="27"/>
      <c r="C118" s="18" t="s">
        <v>241</v>
      </c>
      <c r="D118" s="19" t="s">
        <v>242</v>
      </c>
      <c r="E118" s="24">
        <f t="shared" si="6"/>
        <v>2020</v>
      </c>
      <c r="F118" s="21" t="str">
        <f t="shared" si="7"/>
        <v>PREV</v>
      </c>
      <c r="G118" s="22">
        <v>0</v>
      </c>
      <c r="H118" s="25">
        <f t="shared" si="12"/>
        <v>0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>
      <c r="A119" s="16">
        <v>116</v>
      </c>
      <c r="B119" s="17"/>
      <c r="C119" s="18" t="s">
        <v>243</v>
      </c>
      <c r="D119" s="19" t="s">
        <v>244</v>
      </c>
      <c r="E119" s="24">
        <f t="shared" si="6"/>
        <v>2020</v>
      </c>
      <c r="F119" s="21" t="str">
        <f t="shared" si="7"/>
        <v>PREV</v>
      </c>
      <c r="G119" s="22">
        <v>78520.639999999985</v>
      </c>
      <c r="H119" s="25">
        <f t="shared" si="12"/>
        <v>78520.639999999985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>
      <c r="A120" s="16">
        <v>117</v>
      </c>
      <c r="B120" s="17"/>
      <c r="C120" s="18" t="s">
        <v>245</v>
      </c>
      <c r="D120" s="19" t="s">
        <v>246</v>
      </c>
      <c r="E120" s="24">
        <f t="shared" si="6"/>
        <v>2020</v>
      </c>
      <c r="F120" s="21" t="str">
        <f t="shared" si="7"/>
        <v>PREV</v>
      </c>
      <c r="G120" s="22">
        <v>1363242.17</v>
      </c>
      <c r="H120" s="23">
        <f>+H121+H122+H123</f>
        <v>1363242.17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21">
      <c r="A121" s="16">
        <v>118</v>
      </c>
      <c r="B121" s="17"/>
      <c r="C121" s="18" t="s">
        <v>247</v>
      </c>
      <c r="D121" s="19" t="s">
        <v>248</v>
      </c>
      <c r="E121" s="24">
        <f t="shared" si="6"/>
        <v>2020</v>
      </c>
      <c r="F121" s="21" t="str">
        <f t="shared" si="7"/>
        <v>PREV</v>
      </c>
      <c r="G121" s="22">
        <v>1363242.17</v>
      </c>
      <c r="H121" s="28">
        <f>+G121</f>
        <v>1363242.17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>
      <c r="A122" s="16">
        <v>119</v>
      </c>
      <c r="B122" s="17"/>
      <c r="C122" s="18" t="s">
        <v>249</v>
      </c>
      <c r="D122" s="19" t="s">
        <v>250</v>
      </c>
      <c r="E122" s="24">
        <f t="shared" si="6"/>
        <v>2020</v>
      </c>
      <c r="F122" s="21" t="str">
        <f t="shared" si="7"/>
        <v>PREV</v>
      </c>
      <c r="G122" s="22">
        <v>0</v>
      </c>
      <c r="H122" s="28">
        <f t="shared" ref="H122:H123" si="13">+G122</f>
        <v>0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>
      <c r="A123" s="16">
        <v>120</v>
      </c>
      <c r="B123" s="17"/>
      <c r="C123" s="18" t="s">
        <v>251</v>
      </c>
      <c r="D123" s="19" t="s">
        <v>252</v>
      </c>
      <c r="E123" s="24">
        <f t="shared" si="6"/>
        <v>2020</v>
      </c>
      <c r="F123" s="21" t="str">
        <f t="shared" si="7"/>
        <v>PREV</v>
      </c>
      <c r="G123" s="22">
        <v>0</v>
      </c>
      <c r="H123" s="28">
        <f t="shared" si="13"/>
        <v>0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>
      <c r="A124" s="16">
        <v>121</v>
      </c>
      <c r="B124" s="17"/>
      <c r="C124" s="18" t="s">
        <v>253</v>
      </c>
      <c r="D124" s="19" t="s">
        <v>254</v>
      </c>
      <c r="E124" s="24">
        <f t="shared" si="6"/>
        <v>2020</v>
      </c>
      <c r="F124" s="21" t="str">
        <f t="shared" si="7"/>
        <v>PREV</v>
      </c>
      <c r="G124" s="22">
        <v>6523519.2199999997</v>
      </c>
      <c r="H124" s="23">
        <f>+H125+H126+H127+H128+H129+H130</f>
        <v>6523519.2199999997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>
      <c r="A125" s="16">
        <v>122</v>
      </c>
      <c r="B125" s="17"/>
      <c r="C125" s="18" t="s">
        <v>255</v>
      </c>
      <c r="D125" s="19" t="s">
        <v>256</v>
      </c>
      <c r="E125" s="24">
        <f t="shared" si="6"/>
        <v>2020</v>
      </c>
      <c r="F125" s="21" t="str">
        <f t="shared" si="7"/>
        <v>PREV</v>
      </c>
      <c r="G125" s="22">
        <v>154893.9</v>
      </c>
      <c r="H125" s="25">
        <f>+G125</f>
        <v>154893.9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>
      <c r="A126" s="16">
        <v>123</v>
      </c>
      <c r="B126" s="17"/>
      <c r="C126" s="18" t="s">
        <v>257</v>
      </c>
      <c r="D126" s="19" t="s">
        <v>258</v>
      </c>
      <c r="E126" s="24">
        <f t="shared" si="6"/>
        <v>2020</v>
      </c>
      <c r="F126" s="21" t="str">
        <f t="shared" si="7"/>
        <v>PREV</v>
      </c>
      <c r="G126" s="22">
        <v>2455646.3299999996</v>
      </c>
      <c r="H126" s="25">
        <f t="shared" ref="H126:H130" si="14">+G126</f>
        <v>2455646.3299999996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>
      <c r="A127" s="16">
        <v>124</v>
      </c>
      <c r="B127" s="27"/>
      <c r="C127" s="18" t="s">
        <v>259</v>
      </c>
      <c r="D127" s="19" t="s">
        <v>260</v>
      </c>
      <c r="E127" s="24">
        <f t="shared" si="6"/>
        <v>2020</v>
      </c>
      <c r="F127" s="21" t="str">
        <f t="shared" si="7"/>
        <v>PREV</v>
      </c>
      <c r="G127" s="22">
        <v>0</v>
      </c>
      <c r="H127" s="25">
        <f t="shared" si="14"/>
        <v>0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>
      <c r="A128" s="16">
        <v>125</v>
      </c>
      <c r="B128" s="27"/>
      <c r="C128" s="18" t="s">
        <v>261</v>
      </c>
      <c r="D128" s="19" t="s">
        <v>262</v>
      </c>
      <c r="E128" s="24">
        <f t="shared" si="6"/>
        <v>2020</v>
      </c>
      <c r="F128" s="21" t="str">
        <f t="shared" si="7"/>
        <v>PREV</v>
      </c>
      <c r="G128" s="22">
        <v>2817890.11</v>
      </c>
      <c r="H128" s="25">
        <f t="shared" si="14"/>
        <v>2817890.11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>
      <c r="A129" s="16">
        <v>126</v>
      </c>
      <c r="B129" s="17"/>
      <c r="C129" s="18" t="s">
        <v>263</v>
      </c>
      <c r="D129" s="19" t="s">
        <v>264</v>
      </c>
      <c r="E129" s="24">
        <f t="shared" si="6"/>
        <v>2020</v>
      </c>
      <c r="F129" s="21" t="str">
        <f t="shared" si="7"/>
        <v>PREV</v>
      </c>
      <c r="G129" s="22">
        <v>1009026.1100000001</v>
      </c>
      <c r="H129" s="25">
        <f t="shared" si="14"/>
        <v>1009026.1100000001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>
      <c r="A130" s="16">
        <v>127</v>
      </c>
      <c r="B130" s="17"/>
      <c r="C130" s="18" t="s">
        <v>265</v>
      </c>
      <c r="D130" s="19" t="s">
        <v>266</v>
      </c>
      <c r="E130" s="24">
        <f t="shared" si="6"/>
        <v>2020</v>
      </c>
      <c r="F130" s="21" t="str">
        <f t="shared" si="7"/>
        <v>PREV</v>
      </c>
      <c r="G130" s="22">
        <v>86062.77</v>
      </c>
      <c r="H130" s="25">
        <f t="shared" si="14"/>
        <v>86062.77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>
      <c r="A131" s="16">
        <v>128</v>
      </c>
      <c r="B131" s="27"/>
      <c r="C131" s="18" t="s">
        <v>267</v>
      </c>
      <c r="D131" s="19" t="s">
        <v>268</v>
      </c>
      <c r="E131" s="24">
        <f t="shared" si="6"/>
        <v>2020</v>
      </c>
      <c r="F131" s="21" t="str">
        <f t="shared" si="7"/>
        <v>PREV</v>
      </c>
      <c r="G131" s="22">
        <v>0</v>
      </c>
      <c r="H131" s="25">
        <f>+G131</f>
        <v>0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>
      <c r="A132" s="16">
        <v>129</v>
      </c>
      <c r="B132" s="27"/>
      <c r="C132" s="18" t="s">
        <v>269</v>
      </c>
      <c r="D132" s="19" t="s">
        <v>270</v>
      </c>
      <c r="E132" s="24">
        <f t="shared" si="6"/>
        <v>2020</v>
      </c>
      <c r="F132" s="21" t="str">
        <f t="shared" si="7"/>
        <v>PREV</v>
      </c>
      <c r="G132" s="22">
        <v>694870.84000000008</v>
      </c>
      <c r="H132" s="26">
        <f>+H133+H134+H135</f>
        <v>694870.84000000008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>
      <c r="A133" s="16">
        <v>130</v>
      </c>
      <c r="B133" s="17"/>
      <c r="C133" s="18" t="s">
        <v>271</v>
      </c>
      <c r="D133" s="19" t="s">
        <v>272</v>
      </c>
      <c r="E133" s="24">
        <f t="shared" si="6"/>
        <v>2020</v>
      </c>
      <c r="F133" s="21" t="str">
        <f t="shared" si="7"/>
        <v>PREV</v>
      </c>
      <c r="G133" s="22">
        <v>119218.16</v>
      </c>
      <c r="H133" s="25">
        <f>+G133</f>
        <v>119218.16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>
      <c r="A134" s="16">
        <v>131</v>
      </c>
      <c r="B134" s="27"/>
      <c r="C134" s="18" t="s">
        <v>273</v>
      </c>
      <c r="D134" s="19" t="s">
        <v>274</v>
      </c>
      <c r="E134" s="24">
        <f t="shared" ref="E134:E197" si="15">E133</f>
        <v>2020</v>
      </c>
      <c r="F134" s="21" t="str">
        <f t="shared" ref="F134:F197" si="16">+F133</f>
        <v>PREV</v>
      </c>
      <c r="G134" s="22">
        <v>139498.17000000001</v>
      </c>
      <c r="H134" s="25">
        <f t="shared" ref="H134:H135" si="17">+G134</f>
        <v>139498.17000000001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>
      <c r="A135" s="16">
        <v>132</v>
      </c>
      <c r="B135" s="17"/>
      <c r="C135" s="18" t="s">
        <v>275</v>
      </c>
      <c r="D135" s="19" t="s">
        <v>276</v>
      </c>
      <c r="E135" s="24">
        <f t="shared" si="15"/>
        <v>2020</v>
      </c>
      <c r="F135" s="21" t="str">
        <f t="shared" si="16"/>
        <v>PREV</v>
      </c>
      <c r="G135" s="22">
        <v>436154.51</v>
      </c>
      <c r="H135" s="25">
        <f t="shared" si="17"/>
        <v>436154.51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>
      <c r="A136" s="16">
        <v>133</v>
      </c>
      <c r="B136" s="27"/>
      <c r="C136" s="18" t="s">
        <v>277</v>
      </c>
      <c r="D136" s="19" t="s">
        <v>278</v>
      </c>
      <c r="E136" s="24">
        <f t="shared" si="15"/>
        <v>2020</v>
      </c>
      <c r="F136" s="21" t="str">
        <f t="shared" si="16"/>
        <v>PREV</v>
      </c>
      <c r="G136" s="22">
        <v>203280866</v>
      </c>
      <c r="H136" s="26">
        <f>+H132+H131+H124+H120+H99+H44+H38+H35+H4</f>
        <v>203280866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>
      <c r="A137" s="16">
        <v>134</v>
      </c>
      <c r="B137" s="29"/>
      <c r="C137" s="18" t="s">
        <v>279</v>
      </c>
      <c r="D137" s="19" t="s">
        <v>280</v>
      </c>
      <c r="E137" s="24">
        <f t="shared" si="15"/>
        <v>2020</v>
      </c>
      <c r="F137" s="21" t="str">
        <f t="shared" si="16"/>
        <v>PREV</v>
      </c>
      <c r="G137" s="22">
        <v>55606684.480000004</v>
      </c>
      <c r="H137" s="26">
        <f>+H138+H168</f>
        <v>55606684.480000004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>
      <c r="A138" s="16">
        <v>135</v>
      </c>
      <c r="B138" s="29"/>
      <c r="C138" s="18" t="s">
        <v>281</v>
      </c>
      <c r="D138" s="19" t="s">
        <v>282</v>
      </c>
      <c r="E138" s="24">
        <f>E137</f>
        <v>2020</v>
      </c>
      <c r="F138" s="21" t="str">
        <f>+F137</f>
        <v>PREV</v>
      </c>
      <c r="G138" s="22">
        <v>55122406.260000005</v>
      </c>
      <c r="H138" s="26">
        <f>+H139+H147+H151+H155+H156+H157+H158+H159+H160</f>
        <v>55122406.260000005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>
      <c r="A139" s="16">
        <v>136</v>
      </c>
      <c r="B139" s="29"/>
      <c r="C139" s="18" t="s">
        <v>283</v>
      </c>
      <c r="D139" s="19" t="s">
        <v>284</v>
      </c>
      <c r="E139" s="24">
        <f t="shared" si="15"/>
        <v>2020</v>
      </c>
      <c r="F139" s="21" t="str">
        <f t="shared" si="16"/>
        <v>PREV</v>
      </c>
      <c r="G139" s="22">
        <v>25343524.280000005</v>
      </c>
      <c r="H139" s="26">
        <f>SUM(H140:H143)</f>
        <v>25343524.280000005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ht="21">
      <c r="A140" s="16">
        <v>137</v>
      </c>
      <c r="B140" s="29"/>
      <c r="C140" s="18" t="s">
        <v>285</v>
      </c>
      <c r="D140" s="19" t="s">
        <v>286</v>
      </c>
      <c r="E140" s="24">
        <f t="shared" si="15"/>
        <v>2020</v>
      </c>
      <c r="F140" s="21" t="str">
        <f t="shared" si="16"/>
        <v>PREV</v>
      </c>
      <c r="G140" s="22">
        <v>24136976.910000004</v>
      </c>
      <c r="H140" s="25">
        <f>+G140</f>
        <v>24136976.910000004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>
      <c r="A141" s="16">
        <v>138</v>
      </c>
      <c r="B141" s="29"/>
      <c r="C141" s="18" t="s">
        <v>287</v>
      </c>
      <c r="D141" s="19" t="s">
        <v>288</v>
      </c>
      <c r="E141" s="24">
        <f t="shared" si="15"/>
        <v>2020</v>
      </c>
      <c r="F141" s="21" t="str">
        <f t="shared" si="16"/>
        <v>PREV</v>
      </c>
      <c r="G141" s="22">
        <v>119360.44</v>
      </c>
      <c r="H141" s="25">
        <f t="shared" ref="H141:H142" si="18">+G141</f>
        <v>119360.44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>
      <c r="A142" s="16">
        <v>139</v>
      </c>
      <c r="B142" s="29"/>
      <c r="C142" s="18" t="s">
        <v>289</v>
      </c>
      <c r="D142" s="19" t="s">
        <v>290</v>
      </c>
      <c r="E142" s="24">
        <f t="shared" si="15"/>
        <v>2020</v>
      </c>
      <c r="F142" s="21" t="str">
        <f t="shared" si="16"/>
        <v>PREV</v>
      </c>
      <c r="G142" s="22">
        <v>921686.92999999993</v>
      </c>
      <c r="H142" s="25">
        <f t="shared" si="18"/>
        <v>921686.92999999993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>
      <c r="A143" s="16">
        <v>140</v>
      </c>
      <c r="B143" s="27"/>
      <c r="C143" s="18" t="s">
        <v>291</v>
      </c>
      <c r="D143" s="19" t="s">
        <v>292</v>
      </c>
      <c r="E143" s="24">
        <f t="shared" si="15"/>
        <v>2020</v>
      </c>
      <c r="F143" s="21" t="str">
        <f t="shared" si="16"/>
        <v>PREV</v>
      </c>
      <c r="G143" s="22">
        <v>165500</v>
      </c>
      <c r="H143" s="26">
        <f>SUM(H144:H146)</f>
        <v>165500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21">
      <c r="A144" s="16">
        <v>141</v>
      </c>
      <c r="B144" s="29" t="s">
        <v>44</v>
      </c>
      <c r="C144" s="18" t="s">
        <v>293</v>
      </c>
      <c r="D144" s="19" t="s">
        <v>294</v>
      </c>
      <c r="E144" s="24">
        <f t="shared" si="15"/>
        <v>2020</v>
      </c>
      <c r="F144" s="21" t="str">
        <f t="shared" si="16"/>
        <v>PREV</v>
      </c>
      <c r="G144" s="22">
        <v>0</v>
      </c>
      <c r="H144" s="28">
        <f>+G144</f>
        <v>0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21">
      <c r="A145" s="16">
        <v>142</v>
      </c>
      <c r="B145" s="27" t="s">
        <v>131</v>
      </c>
      <c r="C145" s="18" t="s">
        <v>295</v>
      </c>
      <c r="D145" s="19" t="s">
        <v>296</v>
      </c>
      <c r="E145" s="24">
        <f t="shared" si="15"/>
        <v>2020</v>
      </c>
      <c r="F145" s="21" t="str">
        <f t="shared" si="16"/>
        <v>PREV</v>
      </c>
      <c r="G145" s="22">
        <v>0</v>
      </c>
      <c r="H145" s="28">
        <f t="shared" ref="H145:H146" si="19">+G145</f>
        <v>0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>
      <c r="A146" s="16">
        <v>143</v>
      </c>
      <c r="B146" s="29"/>
      <c r="C146" s="18" t="s">
        <v>297</v>
      </c>
      <c r="D146" s="19" t="s">
        <v>298</v>
      </c>
      <c r="E146" s="24">
        <f t="shared" si="15"/>
        <v>2020</v>
      </c>
      <c r="F146" s="21" t="str">
        <f t="shared" si="16"/>
        <v>PREV</v>
      </c>
      <c r="G146" s="22">
        <v>165500</v>
      </c>
      <c r="H146" s="28">
        <f t="shared" si="19"/>
        <v>165500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>
      <c r="A147" s="16">
        <v>144</v>
      </c>
      <c r="B147" s="29"/>
      <c r="C147" s="18" t="s">
        <v>299</v>
      </c>
      <c r="D147" s="19" t="s">
        <v>300</v>
      </c>
      <c r="E147" s="24">
        <f t="shared" si="15"/>
        <v>2020</v>
      </c>
      <c r="F147" s="21" t="str">
        <f t="shared" si="16"/>
        <v>PREV</v>
      </c>
      <c r="G147" s="22">
        <v>373506.75</v>
      </c>
      <c r="H147" s="26">
        <f>SUM(H148:H150)</f>
        <v>373506.75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>
      <c r="A148" s="16">
        <v>145</v>
      </c>
      <c r="B148" s="27" t="s">
        <v>44</v>
      </c>
      <c r="C148" s="18" t="s">
        <v>301</v>
      </c>
      <c r="D148" s="19" t="s">
        <v>302</v>
      </c>
      <c r="E148" s="24">
        <f t="shared" si="15"/>
        <v>2020</v>
      </c>
      <c r="F148" s="21" t="str">
        <f t="shared" si="16"/>
        <v>PREV</v>
      </c>
      <c r="G148" s="22">
        <v>0</v>
      </c>
      <c r="H148" s="28">
        <f>+G148</f>
        <v>0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>
      <c r="A149" s="16">
        <v>146</v>
      </c>
      <c r="B149" s="29" t="s">
        <v>131</v>
      </c>
      <c r="C149" s="18" t="s">
        <v>303</v>
      </c>
      <c r="D149" s="19" t="s">
        <v>304</v>
      </c>
      <c r="E149" s="24">
        <f t="shared" si="15"/>
        <v>2020</v>
      </c>
      <c r="F149" s="21" t="str">
        <f t="shared" si="16"/>
        <v>PREV</v>
      </c>
      <c r="G149" s="22">
        <v>0</v>
      </c>
      <c r="H149" s="28">
        <f t="shared" ref="H149:H150" si="20">+G149</f>
        <v>0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>
      <c r="A150" s="16">
        <v>147</v>
      </c>
      <c r="B150" s="27"/>
      <c r="C150" s="18" t="s">
        <v>305</v>
      </c>
      <c r="D150" s="19" t="s">
        <v>306</v>
      </c>
      <c r="E150" s="24">
        <f t="shared" si="15"/>
        <v>2020</v>
      </c>
      <c r="F150" s="21" t="str">
        <f t="shared" si="16"/>
        <v>PREV</v>
      </c>
      <c r="G150" s="22">
        <v>373506.75</v>
      </c>
      <c r="H150" s="28">
        <f t="shared" si="20"/>
        <v>373506.75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>
      <c r="A151" s="16">
        <v>148</v>
      </c>
      <c r="B151" s="29"/>
      <c r="C151" s="18" t="s">
        <v>307</v>
      </c>
      <c r="D151" s="19" t="s">
        <v>308</v>
      </c>
      <c r="E151" s="24">
        <f t="shared" si="15"/>
        <v>2020</v>
      </c>
      <c r="F151" s="21" t="str">
        <f t="shared" si="16"/>
        <v>PREV</v>
      </c>
      <c r="G151" s="22">
        <v>28387156.220000003</v>
      </c>
      <c r="H151" s="26">
        <f>SUM(H152:H154)</f>
        <v>28387156.220000003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>
      <c r="A152" s="16">
        <v>149</v>
      </c>
      <c r="B152" s="29"/>
      <c r="C152" s="18" t="s">
        <v>309</v>
      </c>
      <c r="D152" s="19" t="s">
        <v>310</v>
      </c>
      <c r="E152" s="24">
        <f t="shared" si="15"/>
        <v>2020</v>
      </c>
      <c r="F152" s="21" t="str">
        <f t="shared" si="16"/>
        <v>PREV</v>
      </c>
      <c r="G152" s="22">
        <v>24052921.330000002</v>
      </c>
      <c r="H152" s="25">
        <f t="shared" ref="H152:H159" si="21">+G152</f>
        <v>24052921.330000002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>
      <c r="A153" s="16">
        <v>150</v>
      </c>
      <c r="B153" s="27"/>
      <c r="C153" s="18" t="s">
        <v>311</v>
      </c>
      <c r="D153" s="19" t="s">
        <v>312</v>
      </c>
      <c r="E153" s="24">
        <f t="shared" si="15"/>
        <v>2020</v>
      </c>
      <c r="F153" s="21" t="str">
        <f t="shared" si="16"/>
        <v>PREV</v>
      </c>
      <c r="G153" s="22">
        <v>1523827.1099999999</v>
      </c>
      <c r="H153" s="25">
        <f t="shared" si="21"/>
        <v>1523827.1099999999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>
      <c r="A154" s="16">
        <v>151</v>
      </c>
      <c r="B154" s="29"/>
      <c r="C154" s="18" t="s">
        <v>313</v>
      </c>
      <c r="D154" s="19" t="s">
        <v>314</v>
      </c>
      <c r="E154" s="24">
        <f t="shared" si="15"/>
        <v>2020</v>
      </c>
      <c r="F154" s="21" t="str">
        <f t="shared" si="16"/>
        <v>PREV</v>
      </c>
      <c r="G154" s="22">
        <v>2810407.78</v>
      </c>
      <c r="H154" s="28">
        <f t="shared" si="21"/>
        <v>2810407.78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>
      <c r="A155" s="16">
        <v>152</v>
      </c>
      <c r="B155" s="27"/>
      <c r="C155" s="18" t="s">
        <v>315</v>
      </c>
      <c r="D155" s="19" t="s">
        <v>316</v>
      </c>
      <c r="E155" s="24">
        <f t="shared" si="15"/>
        <v>2020</v>
      </c>
      <c r="F155" s="21" t="str">
        <f t="shared" si="16"/>
        <v>PREV</v>
      </c>
      <c r="G155" s="22">
        <v>86243.83</v>
      </c>
      <c r="H155" s="25">
        <f t="shared" si="21"/>
        <v>86243.83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>
      <c r="A156" s="16">
        <v>153</v>
      </c>
      <c r="B156" s="29"/>
      <c r="C156" s="18" t="s">
        <v>317</v>
      </c>
      <c r="D156" s="19" t="s">
        <v>318</v>
      </c>
      <c r="E156" s="24">
        <f t="shared" si="15"/>
        <v>2020</v>
      </c>
      <c r="F156" s="21" t="str">
        <f t="shared" si="16"/>
        <v>PREV</v>
      </c>
      <c r="G156" s="22">
        <v>42.9</v>
      </c>
      <c r="H156" s="25">
        <f t="shared" si="21"/>
        <v>42.9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>
      <c r="A157" s="16">
        <v>154</v>
      </c>
      <c r="B157" s="29"/>
      <c r="C157" s="18" t="s">
        <v>319</v>
      </c>
      <c r="D157" s="19" t="s">
        <v>320</v>
      </c>
      <c r="E157" s="24">
        <f t="shared" si="15"/>
        <v>2020</v>
      </c>
      <c r="F157" s="21" t="str">
        <f t="shared" si="16"/>
        <v>PREV</v>
      </c>
      <c r="G157" s="22">
        <v>3166.27</v>
      </c>
      <c r="H157" s="25">
        <f t="shared" si="21"/>
        <v>3166.27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>
      <c r="A158" s="16">
        <v>155</v>
      </c>
      <c r="B158" s="29"/>
      <c r="C158" s="18" t="s">
        <v>321</v>
      </c>
      <c r="D158" s="19" t="s">
        <v>322</v>
      </c>
      <c r="E158" s="24">
        <f t="shared" si="15"/>
        <v>2020</v>
      </c>
      <c r="F158" s="21" t="str">
        <f t="shared" si="16"/>
        <v>PREV</v>
      </c>
      <c r="G158" s="22">
        <v>0</v>
      </c>
      <c r="H158" s="25">
        <f t="shared" si="21"/>
        <v>0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>
      <c r="A159" s="16">
        <v>156</v>
      </c>
      <c r="B159" s="29"/>
      <c r="C159" s="18" t="s">
        <v>323</v>
      </c>
      <c r="D159" s="19" t="s">
        <v>324</v>
      </c>
      <c r="E159" s="24">
        <f t="shared" si="15"/>
        <v>2020</v>
      </c>
      <c r="F159" s="21" t="str">
        <f t="shared" si="16"/>
        <v>PREV</v>
      </c>
      <c r="G159" s="22">
        <v>928766.01</v>
      </c>
      <c r="H159" s="25">
        <f t="shared" si="21"/>
        <v>928766.01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>
      <c r="A160" s="16">
        <v>157</v>
      </c>
      <c r="B160" s="29" t="s">
        <v>44</v>
      </c>
      <c r="C160" s="18" t="s">
        <v>325</v>
      </c>
      <c r="D160" s="19" t="s">
        <v>326</v>
      </c>
      <c r="E160" s="24">
        <f t="shared" si="15"/>
        <v>2020</v>
      </c>
      <c r="F160" s="21" t="str">
        <f t="shared" si="16"/>
        <v>PREV</v>
      </c>
      <c r="G160" s="22">
        <v>0</v>
      </c>
      <c r="H160" s="26">
        <f>SUM(H161:H167)</f>
        <v>0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>
      <c r="A161" s="16">
        <v>158</v>
      </c>
      <c r="B161" s="29" t="s">
        <v>44</v>
      </c>
      <c r="C161" s="18" t="s">
        <v>327</v>
      </c>
      <c r="D161" s="19" t="s">
        <v>328</v>
      </c>
      <c r="E161" s="24">
        <f t="shared" si="15"/>
        <v>2020</v>
      </c>
      <c r="F161" s="21" t="str">
        <f t="shared" si="16"/>
        <v>PREV</v>
      </c>
      <c r="G161" s="22">
        <v>0</v>
      </c>
      <c r="H161" s="28">
        <f>+G161</f>
        <v>0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>
      <c r="A162" s="16">
        <v>160</v>
      </c>
      <c r="B162" s="27" t="s">
        <v>44</v>
      </c>
      <c r="C162" s="18" t="s">
        <v>329</v>
      </c>
      <c r="D162" s="19" t="s">
        <v>330</v>
      </c>
      <c r="E162" s="24">
        <f t="shared" si="15"/>
        <v>2020</v>
      </c>
      <c r="F162" s="21" t="str">
        <f t="shared" si="16"/>
        <v>PREV</v>
      </c>
      <c r="G162" s="22">
        <v>0</v>
      </c>
      <c r="H162" s="28">
        <f t="shared" ref="H162:H167" si="22">+G162</f>
        <v>0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>
      <c r="A163" s="16">
        <v>161</v>
      </c>
      <c r="B163" s="29" t="s">
        <v>44</v>
      </c>
      <c r="C163" s="18" t="s">
        <v>331</v>
      </c>
      <c r="D163" s="19" t="s">
        <v>332</v>
      </c>
      <c r="E163" s="24">
        <f t="shared" si="15"/>
        <v>2020</v>
      </c>
      <c r="F163" s="21" t="str">
        <f t="shared" si="16"/>
        <v>PREV</v>
      </c>
      <c r="G163" s="22">
        <v>0</v>
      </c>
      <c r="H163" s="28">
        <f t="shared" si="22"/>
        <v>0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>
      <c r="A164" s="16">
        <v>162</v>
      </c>
      <c r="B164" s="27" t="s">
        <v>44</v>
      </c>
      <c r="C164" s="18" t="s">
        <v>333</v>
      </c>
      <c r="D164" s="19" t="s">
        <v>334</v>
      </c>
      <c r="E164" s="24">
        <f t="shared" si="15"/>
        <v>2020</v>
      </c>
      <c r="F164" s="21" t="str">
        <f t="shared" si="16"/>
        <v>PREV</v>
      </c>
      <c r="G164" s="22">
        <v>0</v>
      </c>
      <c r="H164" s="28">
        <f t="shared" si="22"/>
        <v>0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>
      <c r="A165" s="16">
        <v>163</v>
      </c>
      <c r="B165" s="29" t="s">
        <v>44</v>
      </c>
      <c r="C165" s="18" t="s">
        <v>335</v>
      </c>
      <c r="D165" s="19" t="s">
        <v>336</v>
      </c>
      <c r="E165" s="24">
        <f t="shared" si="15"/>
        <v>2020</v>
      </c>
      <c r="F165" s="21" t="str">
        <f t="shared" si="16"/>
        <v>PREV</v>
      </c>
      <c r="G165" s="22">
        <v>0</v>
      </c>
      <c r="H165" s="28">
        <f t="shared" si="22"/>
        <v>0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>
      <c r="A166" s="16">
        <v>164</v>
      </c>
      <c r="B166" s="29" t="s">
        <v>44</v>
      </c>
      <c r="C166" s="18" t="s">
        <v>337</v>
      </c>
      <c r="D166" s="19" t="s">
        <v>338</v>
      </c>
      <c r="E166" s="24">
        <f t="shared" si="15"/>
        <v>2020</v>
      </c>
      <c r="F166" s="21" t="str">
        <f t="shared" si="16"/>
        <v>PREV</v>
      </c>
      <c r="G166" s="22">
        <v>0</v>
      </c>
      <c r="H166" s="28">
        <f t="shared" si="22"/>
        <v>0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>
      <c r="A167" s="16">
        <v>165</v>
      </c>
      <c r="B167" s="27" t="s">
        <v>44</v>
      </c>
      <c r="C167" s="18" t="s">
        <v>339</v>
      </c>
      <c r="D167" s="19" t="s">
        <v>340</v>
      </c>
      <c r="E167" s="24">
        <f t="shared" si="15"/>
        <v>2020</v>
      </c>
      <c r="F167" s="21" t="str">
        <f t="shared" si="16"/>
        <v>PREV</v>
      </c>
      <c r="G167" s="22">
        <v>0</v>
      </c>
      <c r="H167" s="28">
        <f t="shared" si="22"/>
        <v>0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>
      <c r="A168" s="16">
        <v>166</v>
      </c>
      <c r="B168" s="29"/>
      <c r="C168" s="18" t="s">
        <v>341</v>
      </c>
      <c r="D168" s="19" t="s">
        <v>342</v>
      </c>
      <c r="E168" s="24">
        <f t="shared" si="15"/>
        <v>2020</v>
      </c>
      <c r="F168" s="21" t="str">
        <f t="shared" si="16"/>
        <v>PREV</v>
      </c>
      <c r="G168" s="22">
        <v>484278.22000000003</v>
      </c>
      <c r="H168" s="26">
        <f>SUM(H169:H175)</f>
        <v>484278.22000000003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>
      <c r="A169" s="16">
        <v>167</v>
      </c>
      <c r="B169" s="27"/>
      <c r="C169" s="18" t="s">
        <v>343</v>
      </c>
      <c r="D169" s="19" t="s">
        <v>344</v>
      </c>
      <c r="E169" s="24">
        <f t="shared" si="15"/>
        <v>2020</v>
      </c>
      <c r="F169" s="21" t="str">
        <f t="shared" si="16"/>
        <v>PREV</v>
      </c>
      <c r="G169" s="22">
        <v>0</v>
      </c>
      <c r="H169" s="25">
        <f>+G169</f>
        <v>0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>
      <c r="A170" s="16">
        <v>168</v>
      </c>
      <c r="B170" s="29"/>
      <c r="C170" s="18" t="s">
        <v>345</v>
      </c>
      <c r="D170" s="19" t="s">
        <v>346</v>
      </c>
      <c r="E170" s="24">
        <f t="shared" si="15"/>
        <v>2020</v>
      </c>
      <c r="F170" s="21" t="str">
        <f t="shared" si="16"/>
        <v>PREV</v>
      </c>
      <c r="G170" s="22">
        <v>5649.67</v>
      </c>
      <c r="H170" s="25">
        <f t="shared" ref="H170:H175" si="23">+G170</f>
        <v>5649.67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>
      <c r="A171" s="16">
        <v>169</v>
      </c>
      <c r="B171" s="29"/>
      <c r="C171" s="18" t="s">
        <v>347</v>
      </c>
      <c r="D171" s="19" t="s">
        <v>348</v>
      </c>
      <c r="E171" s="24">
        <f t="shared" si="15"/>
        <v>2020</v>
      </c>
      <c r="F171" s="21" t="str">
        <f t="shared" si="16"/>
        <v>PREV</v>
      </c>
      <c r="G171" s="22">
        <v>63362.34</v>
      </c>
      <c r="H171" s="25">
        <f t="shared" si="23"/>
        <v>63362.34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>
      <c r="A172" s="16">
        <v>170</v>
      </c>
      <c r="B172" s="29"/>
      <c r="C172" s="18" t="s">
        <v>349</v>
      </c>
      <c r="D172" s="19" t="s">
        <v>350</v>
      </c>
      <c r="E172" s="24">
        <f t="shared" si="15"/>
        <v>2020</v>
      </c>
      <c r="F172" s="21" t="str">
        <f t="shared" si="16"/>
        <v>PREV</v>
      </c>
      <c r="G172" s="22">
        <v>382537.89</v>
      </c>
      <c r="H172" s="25">
        <f t="shared" si="23"/>
        <v>382537.89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>
      <c r="A173" s="16">
        <v>171</v>
      </c>
      <c r="B173" s="27"/>
      <c r="C173" s="18" t="s">
        <v>351</v>
      </c>
      <c r="D173" s="19" t="s">
        <v>352</v>
      </c>
      <c r="E173" s="24">
        <f t="shared" si="15"/>
        <v>2020</v>
      </c>
      <c r="F173" s="21" t="str">
        <f t="shared" si="16"/>
        <v>PREV</v>
      </c>
      <c r="G173" s="22">
        <v>146.4</v>
      </c>
      <c r="H173" s="25">
        <f t="shared" si="23"/>
        <v>146.4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>
      <c r="A174" s="16">
        <v>172</v>
      </c>
      <c r="B174" s="29"/>
      <c r="C174" s="18" t="s">
        <v>353</v>
      </c>
      <c r="D174" s="19" t="s">
        <v>354</v>
      </c>
      <c r="E174" s="24">
        <f t="shared" si="15"/>
        <v>2020</v>
      </c>
      <c r="F174" s="21" t="str">
        <f t="shared" si="16"/>
        <v>PREV</v>
      </c>
      <c r="G174" s="22">
        <v>32581.919999999998</v>
      </c>
      <c r="H174" s="25">
        <f t="shared" si="23"/>
        <v>32581.919999999998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>
      <c r="A175" s="16">
        <v>173</v>
      </c>
      <c r="B175" s="27" t="s">
        <v>44</v>
      </c>
      <c r="C175" s="18" t="s">
        <v>355</v>
      </c>
      <c r="D175" s="19" t="s">
        <v>356</v>
      </c>
      <c r="E175" s="24">
        <f t="shared" si="15"/>
        <v>2020</v>
      </c>
      <c r="F175" s="21" t="str">
        <f t="shared" si="16"/>
        <v>PREV</v>
      </c>
      <c r="G175" s="22">
        <v>0</v>
      </c>
      <c r="H175" s="25">
        <f t="shared" si="23"/>
        <v>0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>
      <c r="A176" s="16">
        <v>174</v>
      </c>
      <c r="B176" s="29"/>
      <c r="C176" s="18" t="s">
        <v>357</v>
      </c>
      <c r="D176" s="19" t="s">
        <v>358</v>
      </c>
      <c r="E176" s="24">
        <f t="shared" si="15"/>
        <v>2020</v>
      </c>
      <c r="F176" s="21" t="str">
        <f t="shared" si="16"/>
        <v>PREV</v>
      </c>
      <c r="G176" s="22">
        <v>36723665.400000006</v>
      </c>
      <c r="H176" s="26">
        <f>+H177+H307</f>
        <v>36723665.400000006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>
      <c r="A177" s="16">
        <v>175</v>
      </c>
      <c r="B177" s="29"/>
      <c r="C177" s="18" t="s">
        <v>359</v>
      </c>
      <c r="D177" s="19" t="s">
        <v>360</v>
      </c>
      <c r="E177" s="24">
        <f t="shared" si="15"/>
        <v>2020</v>
      </c>
      <c r="F177" s="21" t="str">
        <f t="shared" si="16"/>
        <v>PREV</v>
      </c>
      <c r="G177" s="22">
        <v>13194711.040000001</v>
      </c>
      <c r="H177" s="26">
        <f>+H178+H186+H190+H209+H215+H220+H225+H235+H241+H248+H254+H259+H268+H276+H284+H298+H306</f>
        <v>13194711.040000001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>
      <c r="A178" s="16">
        <v>176</v>
      </c>
      <c r="B178" s="29"/>
      <c r="C178" s="18" t="s">
        <v>361</v>
      </c>
      <c r="D178" s="19" t="s">
        <v>362</v>
      </c>
      <c r="E178" s="24">
        <f t="shared" si="15"/>
        <v>2020</v>
      </c>
      <c r="F178" s="21" t="str">
        <f t="shared" si="16"/>
        <v>PREV</v>
      </c>
      <c r="G178" s="22">
        <v>0</v>
      </c>
      <c r="H178" s="26">
        <f>+H179+H184+H185</f>
        <v>0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>
      <c r="A179" s="16">
        <v>177</v>
      </c>
      <c r="B179" s="27"/>
      <c r="C179" s="18" t="s">
        <v>363</v>
      </c>
      <c r="D179" s="19" t="s">
        <v>364</v>
      </c>
      <c r="E179" s="24">
        <f t="shared" si="15"/>
        <v>2020</v>
      </c>
      <c r="F179" s="21" t="str">
        <f t="shared" si="16"/>
        <v>PREV</v>
      </c>
      <c r="G179" s="22">
        <v>0</v>
      </c>
      <c r="H179" s="26">
        <f>SUM(H180:H183)</f>
        <v>0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>
      <c r="A180" s="16">
        <v>178</v>
      </c>
      <c r="B180" s="29"/>
      <c r="C180" s="18" t="s">
        <v>365</v>
      </c>
      <c r="D180" s="19" t="s">
        <v>366</v>
      </c>
      <c r="E180" s="24">
        <f t="shared" si="15"/>
        <v>2020</v>
      </c>
      <c r="F180" s="21" t="str">
        <f t="shared" si="16"/>
        <v>PREV</v>
      </c>
      <c r="G180" s="22">
        <v>0</v>
      </c>
      <c r="H180" s="25">
        <f>+G180</f>
        <v>0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>
      <c r="A181" s="16">
        <v>179</v>
      </c>
      <c r="B181" s="27"/>
      <c r="C181" s="18" t="s">
        <v>367</v>
      </c>
      <c r="D181" s="19" t="s">
        <v>368</v>
      </c>
      <c r="E181" s="24">
        <f t="shared" si="15"/>
        <v>2020</v>
      </c>
      <c r="F181" s="21" t="str">
        <f t="shared" si="16"/>
        <v>PREV</v>
      </c>
      <c r="G181" s="22">
        <v>0</v>
      </c>
      <c r="H181" s="25">
        <f t="shared" ref="H181:H185" si="24">+G181</f>
        <v>0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>
      <c r="A182" s="16">
        <v>180</v>
      </c>
      <c r="B182" s="29"/>
      <c r="C182" s="18" t="s">
        <v>369</v>
      </c>
      <c r="D182" s="19" t="s">
        <v>370</v>
      </c>
      <c r="E182" s="24">
        <f t="shared" si="15"/>
        <v>2020</v>
      </c>
      <c r="F182" s="21" t="str">
        <f t="shared" si="16"/>
        <v>PREV</v>
      </c>
      <c r="G182" s="22">
        <v>0</v>
      </c>
      <c r="H182" s="25">
        <f t="shared" si="24"/>
        <v>0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>
      <c r="A183" s="16">
        <v>181</v>
      </c>
      <c r="B183" s="29"/>
      <c r="C183" s="18" t="s">
        <v>371</v>
      </c>
      <c r="D183" s="19" t="s">
        <v>372</v>
      </c>
      <c r="E183" s="24">
        <f t="shared" si="15"/>
        <v>2020</v>
      </c>
      <c r="F183" s="21" t="str">
        <f t="shared" si="16"/>
        <v>PREV</v>
      </c>
      <c r="G183" s="22">
        <v>0</v>
      </c>
      <c r="H183" s="25">
        <f t="shared" si="24"/>
        <v>0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>
      <c r="A184" s="16">
        <v>182</v>
      </c>
      <c r="B184" s="27" t="s">
        <v>44</v>
      </c>
      <c r="C184" s="18" t="s">
        <v>373</v>
      </c>
      <c r="D184" s="19" t="s">
        <v>374</v>
      </c>
      <c r="E184" s="24">
        <f t="shared" si="15"/>
        <v>2020</v>
      </c>
      <c r="F184" s="21" t="str">
        <f t="shared" si="16"/>
        <v>PREV</v>
      </c>
      <c r="G184" s="22">
        <v>0</v>
      </c>
      <c r="H184" s="25">
        <f t="shared" si="24"/>
        <v>0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>
      <c r="A185" s="16">
        <v>183</v>
      </c>
      <c r="B185" s="29" t="s">
        <v>131</v>
      </c>
      <c r="C185" s="18" t="s">
        <v>375</v>
      </c>
      <c r="D185" s="19" t="s">
        <v>376</v>
      </c>
      <c r="E185" s="24">
        <f t="shared" si="15"/>
        <v>2020</v>
      </c>
      <c r="F185" s="21" t="str">
        <f t="shared" si="16"/>
        <v>PREV</v>
      </c>
      <c r="G185" s="22">
        <v>0</v>
      </c>
      <c r="H185" s="25">
        <f t="shared" si="24"/>
        <v>0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>
      <c r="A186" s="16">
        <v>184</v>
      </c>
      <c r="B186" s="27"/>
      <c r="C186" s="18" t="s">
        <v>377</v>
      </c>
      <c r="D186" s="19" t="s">
        <v>378</v>
      </c>
      <c r="E186" s="24">
        <f t="shared" si="15"/>
        <v>2020</v>
      </c>
      <c r="F186" s="21" t="str">
        <f t="shared" si="16"/>
        <v>PREV</v>
      </c>
      <c r="G186" s="22">
        <v>0</v>
      </c>
      <c r="H186" s="26">
        <f>+H187+H188+H189</f>
        <v>0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>
      <c r="A187" s="16">
        <v>185</v>
      </c>
      <c r="B187" s="29"/>
      <c r="C187" s="18" t="s">
        <v>379</v>
      </c>
      <c r="D187" s="19" t="s">
        <v>380</v>
      </c>
      <c r="E187" s="24">
        <f t="shared" si="15"/>
        <v>2020</v>
      </c>
      <c r="F187" s="21" t="str">
        <f t="shared" si="16"/>
        <v>PREV</v>
      </c>
      <c r="G187" s="22">
        <v>0</v>
      </c>
      <c r="H187" s="25">
        <f>+G187</f>
        <v>0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>
      <c r="A188" s="16">
        <v>186</v>
      </c>
      <c r="B188" s="29" t="s">
        <v>44</v>
      </c>
      <c r="C188" s="18" t="s">
        <v>381</v>
      </c>
      <c r="D188" s="19" t="s">
        <v>382</v>
      </c>
      <c r="E188" s="24">
        <f t="shared" si="15"/>
        <v>2020</v>
      </c>
      <c r="F188" s="21" t="str">
        <f t="shared" si="16"/>
        <v>PREV</v>
      </c>
      <c r="G188" s="22">
        <v>0</v>
      </c>
      <c r="H188" s="25">
        <f t="shared" ref="H188:H189" si="25">+G188</f>
        <v>0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>
      <c r="A189" s="16">
        <v>187</v>
      </c>
      <c r="B189" s="29" t="s">
        <v>131</v>
      </c>
      <c r="C189" s="18" t="s">
        <v>383</v>
      </c>
      <c r="D189" s="19" t="s">
        <v>384</v>
      </c>
      <c r="E189" s="24">
        <f t="shared" si="15"/>
        <v>2020</v>
      </c>
      <c r="F189" s="21" t="str">
        <f t="shared" si="16"/>
        <v>PREV</v>
      </c>
      <c r="G189" s="22">
        <v>0</v>
      </c>
      <c r="H189" s="25">
        <f t="shared" si="25"/>
        <v>0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>
      <c r="A190" s="16">
        <v>188</v>
      </c>
      <c r="B190" s="29"/>
      <c r="C190" s="18" t="s">
        <v>385</v>
      </c>
      <c r="D190" s="19" t="s">
        <v>386</v>
      </c>
      <c r="E190" s="24">
        <f t="shared" si="15"/>
        <v>2020</v>
      </c>
      <c r="F190" s="21" t="str">
        <f t="shared" si="16"/>
        <v>PREV</v>
      </c>
      <c r="G190" s="22">
        <v>0</v>
      </c>
      <c r="H190" s="26">
        <f>+H191+H192+H193+H194+H195+H196+H197+H198+H207+H208</f>
        <v>0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>
      <c r="A191" s="16">
        <v>189</v>
      </c>
      <c r="B191" s="29" t="s">
        <v>44</v>
      </c>
      <c r="C191" s="18" t="s">
        <v>387</v>
      </c>
      <c r="D191" s="19" t="s">
        <v>388</v>
      </c>
      <c r="E191" s="24">
        <f t="shared" si="15"/>
        <v>2020</v>
      </c>
      <c r="F191" s="21" t="str">
        <f t="shared" si="16"/>
        <v>PREV</v>
      </c>
      <c r="G191" s="22">
        <v>0</v>
      </c>
      <c r="H191" s="28">
        <f>+G191</f>
        <v>0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21">
      <c r="A192" s="16">
        <v>190</v>
      </c>
      <c r="B192" s="29" t="s">
        <v>44</v>
      </c>
      <c r="C192" s="18" t="s">
        <v>389</v>
      </c>
      <c r="D192" s="19" t="s">
        <v>390</v>
      </c>
      <c r="E192" s="24">
        <f t="shared" si="15"/>
        <v>2020</v>
      </c>
      <c r="F192" s="21" t="str">
        <f t="shared" si="16"/>
        <v>PREV</v>
      </c>
      <c r="G192" s="22">
        <v>0</v>
      </c>
      <c r="H192" s="28">
        <f t="shared" ref="H192:H197" si="26">+G192</f>
        <v>0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>
      <c r="A193" s="16">
        <v>191</v>
      </c>
      <c r="B193" s="29"/>
      <c r="C193" s="18" t="s">
        <v>391</v>
      </c>
      <c r="D193" s="19" t="s">
        <v>392</v>
      </c>
      <c r="E193" s="24">
        <f t="shared" si="15"/>
        <v>2020</v>
      </c>
      <c r="F193" s="21" t="str">
        <f t="shared" si="16"/>
        <v>PREV</v>
      </c>
      <c r="G193" s="22">
        <v>0</v>
      </c>
      <c r="H193" s="28">
        <f t="shared" si="26"/>
        <v>0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21">
      <c r="A194" s="16">
        <v>192</v>
      </c>
      <c r="B194" s="29"/>
      <c r="C194" s="18" t="s">
        <v>393</v>
      </c>
      <c r="D194" s="19" t="s">
        <v>394</v>
      </c>
      <c r="E194" s="24">
        <f t="shared" si="15"/>
        <v>2020</v>
      </c>
      <c r="F194" s="21" t="str">
        <f t="shared" si="16"/>
        <v>PREV</v>
      </c>
      <c r="G194" s="22">
        <v>0</v>
      </c>
      <c r="H194" s="28">
        <f t="shared" si="26"/>
        <v>0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>
      <c r="A195" s="16">
        <v>193</v>
      </c>
      <c r="B195" s="29" t="s">
        <v>131</v>
      </c>
      <c r="C195" s="18" t="s">
        <v>395</v>
      </c>
      <c r="D195" s="19" t="s">
        <v>396</v>
      </c>
      <c r="E195" s="24">
        <f t="shared" si="15"/>
        <v>2020</v>
      </c>
      <c r="F195" s="21" t="str">
        <f t="shared" si="16"/>
        <v>PREV</v>
      </c>
      <c r="G195" s="22">
        <v>0</v>
      </c>
      <c r="H195" s="28">
        <f t="shared" si="26"/>
        <v>0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>
      <c r="A196" s="16">
        <v>194</v>
      </c>
      <c r="B196" s="27" t="s">
        <v>131</v>
      </c>
      <c r="C196" s="18" t="s">
        <v>397</v>
      </c>
      <c r="D196" s="19" t="s">
        <v>398</v>
      </c>
      <c r="E196" s="24">
        <f t="shared" si="15"/>
        <v>2020</v>
      </c>
      <c r="F196" s="21" t="str">
        <f t="shared" si="16"/>
        <v>PREV</v>
      </c>
      <c r="G196" s="22">
        <v>0</v>
      </c>
      <c r="H196" s="28">
        <f t="shared" si="26"/>
        <v>0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>
      <c r="A197" s="16">
        <v>195</v>
      </c>
      <c r="B197" s="29"/>
      <c r="C197" s="18" t="s">
        <v>399</v>
      </c>
      <c r="D197" s="19" t="s">
        <v>400</v>
      </c>
      <c r="E197" s="24">
        <f t="shared" si="15"/>
        <v>2020</v>
      </c>
      <c r="F197" s="21" t="str">
        <f t="shared" si="16"/>
        <v>PREV</v>
      </c>
      <c r="G197" s="22">
        <v>0</v>
      </c>
      <c r="H197" s="28">
        <f t="shared" si="26"/>
        <v>0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>
      <c r="A198" s="16">
        <v>196</v>
      </c>
      <c r="B198" s="27"/>
      <c r="C198" s="18" t="s">
        <v>401</v>
      </c>
      <c r="D198" s="19" t="s">
        <v>402</v>
      </c>
      <c r="E198" s="24">
        <f t="shared" ref="E198:E261" si="27">E197</f>
        <v>2020</v>
      </c>
      <c r="F198" s="21" t="str">
        <f t="shared" ref="F198:F261" si="28">+F197</f>
        <v>PREV</v>
      </c>
      <c r="G198" s="22">
        <v>0</v>
      </c>
      <c r="H198" s="26">
        <f>SUM(H199:H206)</f>
        <v>0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>
      <c r="A199" s="16">
        <v>197</v>
      </c>
      <c r="B199" s="29"/>
      <c r="C199" s="18" t="s">
        <v>403</v>
      </c>
      <c r="D199" s="19" t="s">
        <v>404</v>
      </c>
      <c r="E199" s="24">
        <f t="shared" si="27"/>
        <v>2020</v>
      </c>
      <c r="F199" s="21" t="str">
        <f t="shared" si="28"/>
        <v>PREV</v>
      </c>
      <c r="G199" s="22">
        <v>0</v>
      </c>
      <c r="H199" s="28">
        <f>+G199</f>
        <v>0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t="21">
      <c r="A200" s="16">
        <v>198</v>
      </c>
      <c r="B200" s="29"/>
      <c r="C200" s="18" t="s">
        <v>405</v>
      </c>
      <c r="D200" s="19" t="s">
        <v>406</v>
      </c>
      <c r="E200" s="24">
        <f t="shared" si="27"/>
        <v>2020</v>
      </c>
      <c r="F200" s="21" t="str">
        <f t="shared" si="28"/>
        <v>PREV</v>
      </c>
      <c r="G200" s="22">
        <v>0</v>
      </c>
      <c r="H200" s="28">
        <f t="shared" ref="H200:H208" si="29">+G200</f>
        <v>0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>
      <c r="A201" s="16">
        <v>199</v>
      </c>
      <c r="B201" s="29"/>
      <c r="C201" s="18" t="s">
        <v>407</v>
      </c>
      <c r="D201" s="19" t="s">
        <v>408</v>
      </c>
      <c r="E201" s="24">
        <f t="shared" si="27"/>
        <v>2020</v>
      </c>
      <c r="F201" s="21" t="str">
        <f t="shared" si="28"/>
        <v>PREV</v>
      </c>
      <c r="G201" s="22">
        <v>0</v>
      </c>
      <c r="H201" s="28">
        <f t="shared" si="29"/>
        <v>0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t="21">
      <c r="A202" s="16">
        <v>200</v>
      </c>
      <c r="B202" s="29"/>
      <c r="C202" s="18" t="s">
        <v>409</v>
      </c>
      <c r="D202" s="19" t="s">
        <v>410</v>
      </c>
      <c r="E202" s="24">
        <f t="shared" si="27"/>
        <v>2020</v>
      </c>
      <c r="F202" s="21" t="str">
        <f t="shared" si="28"/>
        <v>PREV</v>
      </c>
      <c r="G202" s="22">
        <v>0</v>
      </c>
      <c r="H202" s="28">
        <f t="shared" si="29"/>
        <v>0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>
      <c r="A203" s="16">
        <v>201</v>
      </c>
      <c r="B203" s="29"/>
      <c r="C203" s="18" t="s">
        <v>411</v>
      </c>
      <c r="D203" s="19" t="s">
        <v>412</v>
      </c>
      <c r="E203" s="24">
        <f t="shared" si="27"/>
        <v>2020</v>
      </c>
      <c r="F203" s="21" t="str">
        <f t="shared" si="28"/>
        <v>PREV</v>
      </c>
      <c r="G203" s="22">
        <v>0</v>
      </c>
      <c r="H203" s="28">
        <f t="shared" si="29"/>
        <v>0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ht="21">
      <c r="A204" s="16">
        <v>202</v>
      </c>
      <c r="B204" s="29"/>
      <c r="C204" s="18" t="s">
        <v>413</v>
      </c>
      <c r="D204" s="19" t="s">
        <v>414</v>
      </c>
      <c r="E204" s="24">
        <f t="shared" si="27"/>
        <v>2020</v>
      </c>
      <c r="F204" s="21" t="str">
        <f t="shared" si="28"/>
        <v>PREV</v>
      </c>
      <c r="G204" s="22">
        <v>0</v>
      </c>
      <c r="H204" s="28">
        <f t="shared" si="29"/>
        <v>0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>
      <c r="A205" s="16">
        <v>203</v>
      </c>
      <c r="B205" s="29"/>
      <c r="C205" s="18" t="s">
        <v>415</v>
      </c>
      <c r="D205" s="19" t="s">
        <v>416</v>
      </c>
      <c r="E205" s="24">
        <f t="shared" si="27"/>
        <v>2020</v>
      </c>
      <c r="F205" s="21" t="str">
        <f t="shared" si="28"/>
        <v>PREV</v>
      </c>
      <c r="G205" s="22">
        <v>0</v>
      </c>
      <c r="H205" s="28">
        <f t="shared" si="29"/>
        <v>0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>
      <c r="A206" s="16">
        <v>204</v>
      </c>
      <c r="B206" s="29"/>
      <c r="C206" s="18" t="s">
        <v>417</v>
      </c>
      <c r="D206" s="19" t="s">
        <v>418</v>
      </c>
      <c r="E206" s="24">
        <f t="shared" si="27"/>
        <v>2020</v>
      </c>
      <c r="F206" s="21" t="str">
        <f t="shared" si="28"/>
        <v>PREV</v>
      </c>
      <c r="G206" s="22">
        <v>0</v>
      </c>
      <c r="H206" s="28">
        <f t="shared" si="29"/>
        <v>0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>
      <c r="A207" s="16">
        <v>205</v>
      </c>
      <c r="B207" s="27"/>
      <c r="C207" s="18" t="s">
        <v>419</v>
      </c>
      <c r="D207" s="19" t="s">
        <v>420</v>
      </c>
      <c r="E207" s="24">
        <f t="shared" si="27"/>
        <v>2020</v>
      </c>
      <c r="F207" s="21" t="str">
        <f t="shared" si="28"/>
        <v>PREV</v>
      </c>
      <c r="G207" s="22">
        <v>0</v>
      </c>
      <c r="H207" s="28">
        <f t="shared" si="29"/>
        <v>0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t="21">
      <c r="A208" s="16">
        <v>206</v>
      </c>
      <c r="B208" s="29"/>
      <c r="C208" s="18" t="s">
        <v>421</v>
      </c>
      <c r="D208" s="19" t="s">
        <v>422</v>
      </c>
      <c r="E208" s="24">
        <f t="shared" si="27"/>
        <v>2020</v>
      </c>
      <c r="F208" s="21" t="str">
        <f t="shared" si="28"/>
        <v>PREV</v>
      </c>
      <c r="G208" s="22">
        <v>0</v>
      </c>
      <c r="H208" s="28">
        <f t="shared" si="29"/>
        <v>0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>
      <c r="A209" s="16">
        <v>207</v>
      </c>
      <c r="B209" s="27"/>
      <c r="C209" s="18" t="s">
        <v>423</v>
      </c>
      <c r="D209" s="19" t="s">
        <v>424</v>
      </c>
      <c r="E209" s="24">
        <f t="shared" si="27"/>
        <v>2020</v>
      </c>
      <c r="F209" s="21" t="str">
        <f t="shared" si="28"/>
        <v>PREV</v>
      </c>
      <c r="G209" s="22">
        <v>0</v>
      </c>
      <c r="H209" s="26">
        <f>SUM(H210:H214)</f>
        <v>0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>
      <c r="A210" s="16">
        <v>208</v>
      </c>
      <c r="B210" s="29" t="s">
        <v>44</v>
      </c>
      <c r="C210" s="18" t="s">
        <v>425</v>
      </c>
      <c r="D210" s="19" t="s">
        <v>426</v>
      </c>
      <c r="E210" s="24">
        <f t="shared" si="27"/>
        <v>2020</v>
      </c>
      <c r="F210" s="21" t="str">
        <f t="shared" si="28"/>
        <v>PREV</v>
      </c>
      <c r="G210" s="22">
        <v>0</v>
      </c>
      <c r="H210" s="25">
        <f>+G210</f>
        <v>0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>
      <c r="A211" s="16">
        <v>209</v>
      </c>
      <c r="B211" s="27"/>
      <c r="C211" s="18" t="s">
        <v>427</v>
      </c>
      <c r="D211" s="19" t="s">
        <v>428</v>
      </c>
      <c r="E211" s="24">
        <f t="shared" si="27"/>
        <v>2020</v>
      </c>
      <c r="F211" s="21" t="str">
        <f t="shared" si="28"/>
        <v>PREV</v>
      </c>
      <c r="G211" s="22">
        <v>0</v>
      </c>
      <c r="H211" s="25">
        <f t="shared" ref="H211:H214" si="30">+G211</f>
        <v>0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>
      <c r="A212" s="16">
        <v>210</v>
      </c>
      <c r="B212" s="17" t="s">
        <v>138</v>
      </c>
      <c r="C212" s="18" t="s">
        <v>429</v>
      </c>
      <c r="D212" s="19" t="s">
        <v>430</v>
      </c>
      <c r="E212" s="24">
        <f t="shared" si="27"/>
        <v>2020</v>
      </c>
      <c r="F212" s="21" t="str">
        <f t="shared" si="28"/>
        <v>PREV</v>
      </c>
      <c r="G212" s="22">
        <v>0</v>
      </c>
      <c r="H212" s="25">
        <f t="shared" si="30"/>
        <v>0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>
      <c r="A213" s="16">
        <v>211</v>
      </c>
      <c r="B213" s="29"/>
      <c r="C213" s="18" t="s">
        <v>431</v>
      </c>
      <c r="D213" s="19" t="s">
        <v>432</v>
      </c>
      <c r="E213" s="24">
        <f t="shared" si="27"/>
        <v>2020</v>
      </c>
      <c r="F213" s="21" t="str">
        <f t="shared" si="28"/>
        <v>PREV</v>
      </c>
      <c r="G213" s="22">
        <v>0</v>
      </c>
      <c r="H213" s="25">
        <f t="shared" si="30"/>
        <v>0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>
      <c r="A214" s="16">
        <v>212</v>
      </c>
      <c r="B214" s="29"/>
      <c r="C214" s="18" t="s">
        <v>433</v>
      </c>
      <c r="D214" s="19" t="s">
        <v>434</v>
      </c>
      <c r="E214" s="24">
        <f t="shared" si="27"/>
        <v>2020</v>
      </c>
      <c r="F214" s="21" t="str">
        <f t="shared" si="28"/>
        <v>PREV</v>
      </c>
      <c r="G214" s="22">
        <v>0</v>
      </c>
      <c r="H214" s="25">
        <f t="shared" si="30"/>
        <v>0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>
      <c r="A215" s="16">
        <v>213</v>
      </c>
      <c r="B215" s="29"/>
      <c r="C215" s="18" t="s">
        <v>435</v>
      </c>
      <c r="D215" s="19" t="s">
        <v>436</v>
      </c>
      <c r="E215" s="24">
        <f t="shared" si="27"/>
        <v>2020</v>
      </c>
      <c r="F215" s="21" t="str">
        <f t="shared" si="28"/>
        <v>PREV</v>
      </c>
      <c r="G215" s="22">
        <v>0</v>
      </c>
      <c r="H215" s="26">
        <f>SUM(H216:H219)</f>
        <v>0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>
      <c r="A216" s="16">
        <v>214</v>
      </c>
      <c r="B216" s="29" t="s">
        <v>44</v>
      </c>
      <c r="C216" s="18" t="s">
        <v>437</v>
      </c>
      <c r="D216" s="19" t="s">
        <v>438</v>
      </c>
      <c r="E216" s="24">
        <f t="shared" si="27"/>
        <v>2020</v>
      </c>
      <c r="F216" s="21" t="str">
        <f t="shared" si="28"/>
        <v>PREV</v>
      </c>
      <c r="G216" s="22">
        <v>0</v>
      </c>
      <c r="H216" s="25">
        <f>+G216</f>
        <v>0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>
      <c r="A217" s="16">
        <v>215</v>
      </c>
      <c r="B217" s="29"/>
      <c r="C217" s="18" t="s">
        <v>439</v>
      </c>
      <c r="D217" s="19" t="s">
        <v>440</v>
      </c>
      <c r="E217" s="24">
        <f t="shared" si="27"/>
        <v>2020</v>
      </c>
      <c r="F217" s="21" t="str">
        <f t="shared" si="28"/>
        <v>PREV</v>
      </c>
      <c r="G217" s="22">
        <v>0</v>
      </c>
      <c r="H217" s="25">
        <f t="shared" ref="H217:H219" si="31">+G217</f>
        <v>0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>
      <c r="A218" s="16">
        <v>216</v>
      </c>
      <c r="B218" s="29" t="s">
        <v>131</v>
      </c>
      <c r="C218" s="18" t="s">
        <v>441</v>
      </c>
      <c r="D218" s="19" t="s">
        <v>442</v>
      </c>
      <c r="E218" s="24">
        <f t="shared" si="27"/>
        <v>2020</v>
      </c>
      <c r="F218" s="21" t="str">
        <f t="shared" si="28"/>
        <v>PREV</v>
      </c>
      <c r="G218" s="22">
        <v>0</v>
      </c>
      <c r="H218" s="25">
        <f t="shared" si="31"/>
        <v>0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>
      <c r="A219" s="16">
        <v>217</v>
      </c>
      <c r="B219" s="29"/>
      <c r="C219" s="18" t="s">
        <v>443</v>
      </c>
      <c r="D219" s="19" t="s">
        <v>444</v>
      </c>
      <c r="E219" s="24">
        <f t="shared" si="27"/>
        <v>2020</v>
      </c>
      <c r="F219" s="21" t="str">
        <f t="shared" si="28"/>
        <v>PREV</v>
      </c>
      <c r="G219" s="22">
        <v>0</v>
      </c>
      <c r="H219" s="25">
        <f t="shared" si="31"/>
        <v>0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>
      <c r="A220" s="16">
        <v>218</v>
      </c>
      <c r="B220" s="29"/>
      <c r="C220" s="18" t="s">
        <v>445</v>
      </c>
      <c r="D220" s="19" t="s">
        <v>446</v>
      </c>
      <c r="E220" s="24">
        <f t="shared" si="27"/>
        <v>2020</v>
      </c>
      <c r="F220" s="21" t="str">
        <f t="shared" si="28"/>
        <v>PREV</v>
      </c>
      <c r="G220" s="22">
        <v>0</v>
      </c>
      <c r="H220" s="26">
        <f>SUM(H221:H224)</f>
        <v>0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>
      <c r="A221" s="16">
        <v>219</v>
      </c>
      <c r="B221" s="29" t="s">
        <v>44</v>
      </c>
      <c r="C221" s="18" t="s">
        <v>447</v>
      </c>
      <c r="D221" s="19" t="s">
        <v>448</v>
      </c>
      <c r="E221" s="24">
        <f t="shared" si="27"/>
        <v>2020</v>
      </c>
      <c r="F221" s="21" t="str">
        <f t="shared" si="28"/>
        <v>PREV</v>
      </c>
      <c r="G221" s="22">
        <v>0</v>
      </c>
      <c r="H221" s="25">
        <f>+G221</f>
        <v>0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>
      <c r="A222" s="16">
        <v>220</v>
      </c>
      <c r="B222" s="29"/>
      <c r="C222" s="18" t="s">
        <v>449</v>
      </c>
      <c r="D222" s="19" t="s">
        <v>450</v>
      </c>
      <c r="E222" s="24">
        <f t="shared" si="27"/>
        <v>2020</v>
      </c>
      <c r="F222" s="21" t="str">
        <f t="shared" si="28"/>
        <v>PREV</v>
      </c>
      <c r="G222" s="22">
        <v>0</v>
      </c>
      <c r="H222" s="25">
        <f t="shared" ref="H222:H224" si="32">+G222</f>
        <v>0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>
      <c r="A223" s="16">
        <v>221</v>
      </c>
      <c r="B223" s="29" t="s">
        <v>131</v>
      </c>
      <c r="C223" s="18" t="s">
        <v>451</v>
      </c>
      <c r="D223" s="19" t="s">
        <v>452</v>
      </c>
      <c r="E223" s="24">
        <f t="shared" si="27"/>
        <v>2020</v>
      </c>
      <c r="F223" s="21" t="str">
        <f t="shared" si="28"/>
        <v>PREV</v>
      </c>
      <c r="G223" s="22">
        <v>0</v>
      </c>
      <c r="H223" s="25">
        <f t="shared" si="32"/>
        <v>0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>
      <c r="A224" s="16">
        <v>222</v>
      </c>
      <c r="B224" s="29"/>
      <c r="C224" s="18" t="s">
        <v>453</v>
      </c>
      <c r="D224" s="19" t="s">
        <v>454</v>
      </c>
      <c r="E224" s="24">
        <f t="shared" si="27"/>
        <v>2020</v>
      </c>
      <c r="F224" s="21" t="str">
        <f t="shared" si="28"/>
        <v>PREV</v>
      </c>
      <c r="G224" s="22">
        <v>0</v>
      </c>
      <c r="H224" s="25">
        <f t="shared" si="32"/>
        <v>0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>
      <c r="A225" s="16">
        <v>223</v>
      </c>
      <c r="B225" s="29"/>
      <c r="C225" s="18" t="s">
        <v>455</v>
      </c>
      <c r="D225" s="19" t="s">
        <v>456</v>
      </c>
      <c r="E225" s="24">
        <f t="shared" si="27"/>
        <v>2020</v>
      </c>
      <c r="F225" s="21" t="str">
        <f t="shared" si="28"/>
        <v>PREV</v>
      </c>
      <c r="G225" s="22">
        <v>0</v>
      </c>
      <c r="H225" s="26">
        <f>SUM(H226:H229,H234)</f>
        <v>0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>
      <c r="A226" s="16">
        <v>224</v>
      </c>
      <c r="B226" s="29" t="s">
        <v>44</v>
      </c>
      <c r="C226" s="18" t="s">
        <v>457</v>
      </c>
      <c r="D226" s="19" t="s">
        <v>458</v>
      </c>
      <c r="E226" s="24">
        <f t="shared" si="27"/>
        <v>2020</v>
      </c>
      <c r="F226" s="21" t="str">
        <f t="shared" si="28"/>
        <v>PREV</v>
      </c>
      <c r="G226" s="22">
        <v>0</v>
      </c>
      <c r="H226" s="25">
        <f>+G226</f>
        <v>0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>
      <c r="A227" s="16">
        <v>225</v>
      </c>
      <c r="B227" s="29"/>
      <c r="C227" s="18" t="s">
        <v>459</v>
      </c>
      <c r="D227" s="19" t="s">
        <v>460</v>
      </c>
      <c r="E227" s="24">
        <f t="shared" si="27"/>
        <v>2020</v>
      </c>
      <c r="F227" s="21" t="str">
        <f t="shared" si="28"/>
        <v>PREV</v>
      </c>
      <c r="G227" s="22">
        <v>0</v>
      </c>
      <c r="H227" s="25">
        <f t="shared" ref="H227:H228" si="33">+G227</f>
        <v>0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>
      <c r="A228" s="16">
        <v>226</v>
      </c>
      <c r="B228" s="29" t="s">
        <v>131</v>
      </c>
      <c r="C228" s="18" t="s">
        <v>461</v>
      </c>
      <c r="D228" s="19" t="s">
        <v>462</v>
      </c>
      <c r="E228" s="24">
        <f t="shared" si="27"/>
        <v>2020</v>
      </c>
      <c r="F228" s="21" t="str">
        <f t="shared" si="28"/>
        <v>PREV</v>
      </c>
      <c r="G228" s="22">
        <v>0</v>
      </c>
      <c r="H228" s="25">
        <f t="shared" si="33"/>
        <v>0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>
      <c r="A229" s="16">
        <v>227</v>
      </c>
      <c r="B229" s="29"/>
      <c r="C229" s="18" t="s">
        <v>463</v>
      </c>
      <c r="D229" s="19" t="s">
        <v>464</v>
      </c>
      <c r="E229" s="24">
        <f t="shared" si="27"/>
        <v>2020</v>
      </c>
      <c r="F229" s="21" t="str">
        <f t="shared" si="28"/>
        <v>PREV</v>
      </c>
      <c r="G229" s="22">
        <v>0</v>
      </c>
      <c r="H229" s="26">
        <f>SUM(H230:H233)</f>
        <v>0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>
      <c r="A230" s="16">
        <v>228</v>
      </c>
      <c r="B230" s="29"/>
      <c r="C230" s="18" t="s">
        <v>465</v>
      </c>
      <c r="D230" s="19" t="s">
        <v>466</v>
      </c>
      <c r="E230" s="24">
        <f t="shared" si="27"/>
        <v>2020</v>
      </c>
      <c r="F230" s="21" t="str">
        <f t="shared" si="28"/>
        <v>PREV</v>
      </c>
      <c r="G230" s="22">
        <v>0</v>
      </c>
      <c r="H230" s="25">
        <f>+G230</f>
        <v>0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>
      <c r="A231" s="16">
        <v>229</v>
      </c>
      <c r="B231" s="29"/>
      <c r="C231" s="18" t="s">
        <v>467</v>
      </c>
      <c r="D231" s="19" t="s">
        <v>468</v>
      </c>
      <c r="E231" s="24">
        <f t="shared" si="27"/>
        <v>2020</v>
      </c>
      <c r="F231" s="21" t="str">
        <f t="shared" si="28"/>
        <v>PREV</v>
      </c>
      <c r="G231" s="22">
        <v>0</v>
      </c>
      <c r="H231" s="25">
        <f t="shared" ref="H231:H234" si="34">+G231</f>
        <v>0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>
      <c r="A232" s="16">
        <v>230</v>
      </c>
      <c r="B232" s="27"/>
      <c r="C232" s="18" t="s">
        <v>469</v>
      </c>
      <c r="D232" s="19" t="s">
        <v>470</v>
      </c>
      <c r="E232" s="24">
        <f t="shared" si="27"/>
        <v>2020</v>
      </c>
      <c r="F232" s="21" t="str">
        <f t="shared" si="28"/>
        <v>PREV</v>
      </c>
      <c r="G232" s="22">
        <v>0</v>
      </c>
      <c r="H232" s="25">
        <f t="shared" si="34"/>
        <v>0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>
      <c r="A233" s="16">
        <v>231</v>
      </c>
      <c r="B233" s="29"/>
      <c r="C233" s="18" t="s">
        <v>471</v>
      </c>
      <c r="D233" s="19" t="s">
        <v>472</v>
      </c>
      <c r="E233" s="24">
        <f t="shared" si="27"/>
        <v>2020</v>
      </c>
      <c r="F233" s="21" t="str">
        <f t="shared" si="28"/>
        <v>PREV</v>
      </c>
      <c r="G233" s="22">
        <v>0</v>
      </c>
      <c r="H233" s="25">
        <f t="shared" si="34"/>
        <v>0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>
      <c r="A234" s="16">
        <v>232</v>
      </c>
      <c r="B234" s="29"/>
      <c r="C234" s="18" t="s">
        <v>473</v>
      </c>
      <c r="D234" s="19" t="s">
        <v>474</v>
      </c>
      <c r="E234" s="24">
        <f t="shared" si="27"/>
        <v>2020</v>
      </c>
      <c r="F234" s="21" t="str">
        <f t="shared" si="28"/>
        <v>PREV</v>
      </c>
      <c r="G234" s="22">
        <v>0</v>
      </c>
      <c r="H234" s="25">
        <f t="shared" si="34"/>
        <v>0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>
      <c r="A235" s="16">
        <v>233</v>
      </c>
      <c r="B235" s="29"/>
      <c r="C235" s="18" t="s">
        <v>475</v>
      </c>
      <c r="D235" s="19" t="s">
        <v>476</v>
      </c>
      <c r="E235" s="24">
        <f t="shared" si="27"/>
        <v>2020</v>
      </c>
      <c r="F235" s="21" t="str">
        <f t="shared" si="28"/>
        <v>PREV</v>
      </c>
      <c r="G235" s="22">
        <v>0</v>
      </c>
      <c r="H235" s="26">
        <f>SUM(H236:H240)</f>
        <v>0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>
      <c r="A236" s="16">
        <v>234</v>
      </c>
      <c r="B236" s="27" t="s">
        <v>44</v>
      </c>
      <c r="C236" s="18" t="s">
        <v>477</v>
      </c>
      <c r="D236" s="19" t="s">
        <v>478</v>
      </c>
      <c r="E236" s="24">
        <f t="shared" si="27"/>
        <v>2020</v>
      </c>
      <c r="F236" s="21" t="str">
        <f t="shared" si="28"/>
        <v>PREV</v>
      </c>
      <c r="G236" s="22">
        <v>0</v>
      </c>
      <c r="H236" s="28">
        <f>+G236</f>
        <v>0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>
      <c r="A237" s="16">
        <v>235</v>
      </c>
      <c r="B237" s="29"/>
      <c r="C237" s="18" t="s">
        <v>479</v>
      </c>
      <c r="D237" s="19" t="s">
        <v>480</v>
      </c>
      <c r="E237" s="24">
        <f t="shared" si="27"/>
        <v>2020</v>
      </c>
      <c r="F237" s="21" t="str">
        <f t="shared" si="28"/>
        <v>PREV</v>
      </c>
      <c r="G237" s="22">
        <v>0</v>
      </c>
      <c r="H237" s="28">
        <f t="shared" ref="H237:H240" si="35">+G237</f>
        <v>0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>
      <c r="A238" s="16">
        <v>236</v>
      </c>
      <c r="B238" s="29" t="s">
        <v>138</v>
      </c>
      <c r="C238" s="18" t="s">
        <v>481</v>
      </c>
      <c r="D238" s="19" t="s">
        <v>482</v>
      </c>
      <c r="E238" s="24">
        <f t="shared" si="27"/>
        <v>2020</v>
      </c>
      <c r="F238" s="21" t="str">
        <f t="shared" si="28"/>
        <v>PREV</v>
      </c>
      <c r="G238" s="22">
        <v>0</v>
      </c>
      <c r="H238" s="28">
        <f t="shared" si="35"/>
        <v>0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>
      <c r="A239" s="16">
        <v>237</v>
      </c>
      <c r="B239" s="29"/>
      <c r="C239" s="18" t="s">
        <v>483</v>
      </c>
      <c r="D239" s="19" t="s">
        <v>484</v>
      </c>
      <c r="E239" s="24">
        <f t="shared" si="27"/>
        <v>2020</v>
      </c>
      <c r="F239" s="21" t="str">
        <f t="shared" si="28"/>
        <v>PREV</v>
      </c>
      <c r="G239" s="22">
        <v>0</v>
      </c>
      <c r="H239" s="28">
        <f t="shared" si="35"/>
        <v>0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>
      <c r="A240" s="16">
        <v>238</v>
      </c>
      <c r="B240" s="29"/>
      <c r="C240" s="18" t="s">
        <v>485</v>
      </c>
      <c r="D240" s="19" t="s">
        <v>486</v>
      </c>
      <c r="E240" s="24">
        <f t="shared" si="27"/>
        <v>2020</v>
      </c>
      <c r="F240" s="21" t="str">
        <f t="shared" si="28"/>
        <v>PREV</v>
      </c>
      <c r="G240" s="22">
        <v>0</v>
      </c>
      <c r="H240" s="28">
        <f t="shared" si="35"/>
        <v>0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>
      <c r="A241" s="16">
        <v>239</v>
      </c>
      <c r="B241" s="29"/>
      <c r="C241" s="18" t="s">
        <v>487</v>
      </c>
      <c r="D241" s="19" t="s">
        <v>488</v>
      </c>
      <c r="E241" s="24">
        <f t="shared" si="27"/>
        <v>2020</v>
      </c>
      <c r="F241" s="21" t="str">
        <f t="shared" si="28"/>
        <v>PREV</v>
      </c>
      <c r="G241" s="22">
        <v>0</v>
      </c>
      <c r="H241" s="26">
        <f>SUM(H242:H247)</f>
        <v>0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>
      <c r="A242" s="16">
        <v>240</v>
      </c>
      <c r="B242" s="29" t="s">
        <v>44</v>
      </c>
      <c r="C242" s="18" t="s">
        <v>489</v>
      </c>
      <c r="D242" s="19" t="s">
        <v>490</v>
      </c>
      <c r="E242" s="24">
        <f t="shared" si="27"/>
        <v>2020</v>
      </c>
      <c r="F242" s="21" t="str">
        <f t="shared" si="28"/>
        <v>PREV</v>
      </c>
      <c r="G242" s="22">
        <v>0</v>
      </c>
      <c r="H242" s="25">
        <f>+G242</f>
        <v>0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>
      <c r="A243" s="16">
        <v>241</v>
      </c>
      <c r="B243" s="29"/>
      <c r="C243" s="18" t="s">
        <v>491</v>
      </c>
      <c r="D243" s="19" t="s">
        <v>492</v>
      </c>
      <c r="E243" s="24">
        <f t="shared" si="27"/>
        <v>2020</v>
      </c>
      <c r="F243" s="21" t="str">
        <f t="shared" si="28"/>
        <v>PREV</v>
      </c>
      <c r="G243" s="22">
        <v>0</v>
      </c>
      <c r="H243" s="25">
        <f t="shared" ref="H243:H247" si="36">+G243</f>
        <v>0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>
      <c r="A244" s="16">
        <v>242</v>
      </c>
      <c r="B244" s="27" t="s">
        <v>131</v>
      </c>
      <c r="C244" s="18" t="s">
        <v>493</v>
      </c>
      <c r="D244" s="19" t="s">
        <v>494</v>
      </c>
      <c r="E244" s="24">
        <f t="shared" si="27"/>
        <v>2020</v>
      </c>
      <c r="F244" s="21" t="str">
        <f t="shared" si="28"/>
        <v>PREV</v>
      </c>
      <c r="G244" s="22">
        <v>0</v>
      </c>
      <c r="H244" s="25">
        <f t="shared" si="36"/>
        <v>0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>
      <c r="A245" s="16">
        <v>243</v>
      </c>
      <c r="B245" s="29"/>
      <c r="C245" s="18" t="s">
        <v>495</v>
      </c>
      <c r="D245" s="19" t="s">
        <v>496</v>
      </c>
      <c r="E245" s="24">
        <f t="shared" si="27"/>
        <v>2020</v>
      </c>
      <c r="F245" s="21" t="str">
        <f t="shared" si="28"/>
        <v>PREV</v>
      </c>
      <c r="G245" s="22">
        <v>0</v>
      </c>
      <c r="H245" s="25">
        <f t="shared" si="36"/>
        <v>0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>
      <c r="A246" s="16">
        <v>244</v>
      </c>
      <c r="B246" s="27"/>
      <c r="C246" s="18" t="s">
        <v>497</v>
      </c>
      <c r="D246" s="19" t="s">
        <v>498</v>
      </c>
      <c r="E246" s="24">
        <f t="shared" si="27"/>
        <v>2020</v>
      </c>
      <c r="F246" s="21" t="str">
        <f t="shared" si="28"/>
        <v>PREV</v>
      </c>
      <c r="G246" s="22">
        <v>0</v>
      </c>
      <c r="H246" s="25">
        <f t="shared" si="36"/>
        <v>0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>
      <c r="A247" s="16">
        <v>245</v>
      </c>
      <c r="B247" s="29"/>
      <c r="C247" s="18" t="s">
        <v>499</v>
      </c>
      <c r="D247" s="19" t="s">
        <v>500</v>
      </c>
      <c r="E247" s="24">
        <f t="shared" si="27"/>
        <v>2020</v>
      </c>
      <c r="F247" s="21" t="str">
        <f t="shared" si="28"/>
        <v>PREV</v>
      </c>
      <c r="G247" s="22">
        <v>0</v>
      </c>
      <c r="H247" s="25">
        <f t="shared" si="36"/>
        <v>0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>
      <c r="A248" s="16">
        <v>246</v>
      </c>
      <c r="B248" s="29"/>
      <c r="C248" s="18" t="s">
        <v>501</v>
      </c>
      <c r="D248" s="19" t="s">
        <v>502</v>
      </c>
      <c r="E248" s="24">
        <f t="shared" si="27"/>
        <v>2020</v>
      </c>
      <c r="F248" s="21" t="str">
        <f t="shared" si="28"/>
        <v>PREV</v>
      </c>
      <c r="G248" s="22">
        <v>0</v>
      </c>
      <c r="H248" s="26">
        <f>SUM(H249:H253)</f>
        <v>0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>
      <c r="A249" s="16">
        <v>247</v>
      </c>
      <c r="B249" s="29" t="s">
        <v>44</v>
      </c>
      <c r="C249" s="18" t="s">
        <v>503</v>
      </c>
      <c r="D249" s="19" t="s">
        <v>504</v>
      </c>
      <c r="E249" s="24">
        <f t="shared" si="27"/>
        <v>2020</v>
      </c>
      <c r="F249" s="21" t="str">
        <f t="shared" si="28"/>
        <v>PREV</v>
      </c>
      <c r="G249" s="22">
        <v>0</v>
      </c>
      <c r="H249" s="28">
        <f>+G249</f>
        <v>0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>
      <c r="A250" s="16">
        <v>248</v>
      </c>
      <c r="B250" s="29"/>
      <c r="C250" s="18" t="s">
        <v>505</v>
      </c>
      <c r="D250" s="19" t="s">
        <v>506</v>
      </c>
      <c r="E250" s="24">
        <f t="shared" si="27"/>
        <v>2020</v>
      </c>
      <c r="F250" s="21" t="str">
        <f t="shared" si="28"/>
        <v>PREV</v>
      </c>
      <c r="G250" s="22">
        <v>0</v>
      </c>
      <c r="H250" s="28">
        <f t="shared" ref="H250:H253" si="37">+G250</f>
        <v>0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>
      <c r="A251" s="16">
        <v>249</v>
      </c>
      <c r="B251" s="29" t="s">
        <v>131</v>
      </c>
      <c r="C251" s="18" t="s">
        <v>507</v>
      </c>
      <c r="D251" s="19" t="s">
        <v>508</v>
      </c>
      <c r="E251" s="24">
        <f t="shared" si="27"/>
        <v>2020</v>
      </c>
      <c r="F251" s="21" t="str">
        <f t="shared" si="28"/>
        <v>PREV</v>
      </c>
      <c r="G251" s="22">
        <v>0</v>
      </c>
      <c r="H251" s="28">
        <f t="shared" si="37"/>
        <v>0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>
      <c r="A252" s="16">
        <v>250</v>
      </c>
      <c r="B252" s="29"/>
      <c r="C252" s="18" t="s">
        <v>509</v>
      </c>
      <c r="D252" s="19" t="s">
        <v>510</v>
      </c>
      <c r="E252" s="24">
        <f t="shared" si="27"/>
        <v>2020</v>
      </c>
      <c r="F252" s="21" t="str">
        <f t="shared" si="28"/>
        <v>PREV</v>
      </c>
      <c r="G252" s="22">
        <v>0</v>
      </c>
      <c r="H252" s="28">
        <f t="shared" si="37"/>
        <v>0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>
      <c r="A253" s="16">
        <v>251</v>
      </c>
      <c r="B253" s="29"/>
      <c r="C253" s="18" t="s">
        <v>511</v>
      </c>
      <c r="D253" s="19" t="s">
        <v>512</v>
      </c>
      <c r="E253" s="24">
        <f t="shared" si="27"/>
        <v>2020</v>
      </c>
      <c r="F253" s="21" t="str">
        <f t="shared" si="28"/>
        <v>PREV</v>
      </c>
      <c r="G253" s="22">
        <v>0</v>
      </c>
      <c r="H253" s="28">
        <f t="shared" si="37"/>
        <v>0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>
      <c r="A254" s="16">
        <v>252</v>
      </c>
      <c r="B254" s="29"/>
      <c r="C254" s="18" t="s">
        <v>513</v>
      </c>
      <c r="D254" s="19" t="s">
        <v>514</v>
      </c>
      <c r="E254" s="24">
        <f t="shared" si="27"/>
        <v>2020</v>
      </c>
      <c r="F254" s="21" t="str">
        <f t="shared" si="28"/>
        <v>PREV</v>
      </c>
      <c r="G254" s="22">
        <v>258915.39</v>
      </c>
      <c r="H254" s="26">
        <f>SUM(H255:H258)</f>
        <v>258915.39</v>
      </c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>
      <c r="A255" s="16">
        <v>253</v>
      </c>
      <c r="B255" s="29" t="s">
        <v>44</v>
      </c>
      <c r="C255" s="18" t="s">
        <v>515</v>
      </c>
      <c r="D255" s="19" t="s">
        <v>516</v>
      </c>
      <c r="E255" s="24">
        <f t="shared" si="27"/>
        <v>2020</v>
      </c>
      <c r="F255" s="21" t="str">
        <f t="shared" si="28"/>
        <v>PREV</v>
      </c>
      <c r="G255" s="22">
        <v>0</v>
      </c>
      <c r="H255" s="25">
        <f>+G255</f>
        <v>0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>
      <c r="A256" s="16">
        <v>254</v>
      </c>
      <c r="B256" s="27"/>
      <c r="C256" s="18" t="s">
        <v>517</v>
      </c>
      <c r="D256" s="19" t="s">
        <v>518</v>
      </c>
      <c r="E256" s="24">
        <f t="shared" si="27"/>
        <v>2020</v>
      </c>
      <c r="F256" s="21" t="str">
        <f t="shared" si="28"/>
        <v>PREV</v>
      </c>
      <c r="G256" s="22">
        <v>0</v>
      </c>
      <c r="H256" s="25">
        <f t="shared" ref="H256:H258" si="38">+G256</f>
        <v>0</v>
      </c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>
      <c r="A257" s="16">
        <v>255</v>
      </c>
      <c r="B257" s="29" t="s">
        <v>131</v>
      </c>
      <c r="C257" s="18" t="s">
        <v>519</v>
      </c>
      <c r="D257" s="19" t="s">
        <v>520</v>
      </c>
      <c r="E257" s="24">
        <f t="shared" si="27"/>
        <v>2020</v>
      </c>
      <c r="F257" s="21" t="str">
        <f t="shared" si="28"/>
        <v>PREV</v>
      </c>
      <c r="G257" s="22">
        <v>0</v>
      </c>
      <c r="H257" s="25">
        <f t="shared" si="38"/>
        <v>0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>
      <c r="A258" s="16">
        <v>256</v>
      </c>
      <c r="B258" s="29"/>
      <c r="C258" s="18" t="s">
        <v>521</v>
      </c>
      <c r="D258" s="19" t="s">
        <v>522</v>
      </c>
      <c r="E258" s="24">
        <f t="shared" si="27"/>
        <v>2020</v>
      </c>
      <c r="F258" s="21" t="str">
        <f t="shared" si="28"/>
        <v>PREV</v>
      </c>
      <c r="G258" s="22">
        <v>258915.39</v>
      </c>
      <c r="H258" s="25">
        <f t="shared" si="38"/>
        <v>258915.39</v>
      </c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>
      <c r="A259" s="16">
        <v>257</v>
      </c>
      <c r="B259" s="29"/>
      <c r="C259" s="18" t="s">
        <v>523</v>
      </c>
      <c r="D259" s="19" t="s">
        <v>524</v>
      </c>
      <c r="E259" s="24">
        <f t="shared" si="27"/>
        <v>2020</v>
      </c>
      <c r="F259" s="21" t="str">
        <f t="shared" si="28"/>
        <v>PREV</v>
      </c>
      <c r="G259" s="22">
        <v>0</v>
      </c>
      <c r="H259" s="26">
        <f>+H260+H263+H265+H266+H267+H264</f>
        <v>0</v>
      </c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>
      <c r="A260" s="16">
        <v>258</v>
      </c>
      <c r="B260" s="29" t="s">
        <v>44</v>
      </c>
      <c r="C260" s="18" t="s">
        <v>525</v>
      </c>
      <c r="D260" s="19" t="s">
        <v>526</v>
      </c>
      <c r="E260" s="24">
        <f t="shared" si="27"/>
        <v>2020</v>
      </c>
      <c r="F260" s="21" t="str">
        <f t="shared" si="28"/>
        <v>PREV</v>
      </c>
      <c r="G260" s="22">
        <v>0</v>
      </c>
      <c r="H260" s="26">
        <f>+H261+H262</f>
        <v>0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>
      <c r="A261" s="16">
        <v>259</v>
      </c>
      <c r="B261" s="29" t="s">
        <v>44</v>
      </c>
      <c r="C261" s="18" t="s">
        <v>527</v>
      </c>
      <c r="D261" s="19" t="s">
        <v>528</v>
      </c>
      <c r="E261" s="24">
        <f t="shared" si="27"/>
        <v>2020</v>
      </c>
      <c r="F261" s="21" t="str">
        <f t="shared" si="28"/>
        <v>PREV</v>
      </c>
      <c r="G261" s="22">
        <v>0</v>
      </c>
      <c r="H261" s="25">
        <f>+G261</f>
        <v>0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>
      <c r="A262" s="16">
        <v>260</v>
      </c>
      <c r="B262" s="29" t="s">
        <v>44</v>
      </c>
      <c r="C262" s="18" t="s">
        <v>529</v>
      </c>
      <c r="D262" s="19" t="s">
        <v>530</v>
      </c>
      <c r="E262" s="24">
        <f t="shared" ref="E262:E325" si="39">E261</f>
        <v>2020</v>
      </c>
      <c r="F262" s="21" t="str">
        <f t="shared" ref="F262:F325" si="40">+F261</f>
        <v>PREV</v>
      </c>
      <c r="G262" s="22">
        <v>0</v>
      </c>
      <c r="H262" s="25">
        <f t="shared" ref="H262:H267" si="41">+G262</f>
        <v>0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>
      <c r="A263" s="16">
        <v>261</v>
      </c>
      <c r="B263" s="29"/>
      <c r="C263" s="18" t="s">
        <v>531</v>
      </c>
      <c r="D263" s="19" t="s">
        <v>532</v>
      </c>
      <c r="E263" s="24">
        <f t="shared" si="39"/>
        <v>2020</v>
      </c>
      <c r="F263" s="21" t="str">
        <f t="shared" si="40"/>
        <v>PREV</v>
      </c>
      <c r="G263" s="22">
        <v>0</v>
      </c>
      <c r="H263" s="25">
        <f t="shared" si="41"/>
        <v>0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ht="21">
      <c r="A264" s="16">
        <v>262</v>
      </c>
      <c r="B264" s="29" t="s">
        <v>131</v>
      </c>
      <c r="C264" s="18" t="s">
        <v>533</v>
      </c>
      <c r="D264" s="19" t="s">
        <v>534</v>
      </c>
      <c r="E264" s="24">
        <f t="shared" si="39"/>
        <v>2020</v>
      </c>
      <c r="F264" s="21" t="str">
        <f t="shared" si="40"/>
        <v>PREV</v>
      </c>
      <c r="G264" s="22">
        <v>0</v>
      </c>
      <c r="H264" s="25">
        <f t="shared" si="41"/>
        <v>0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>
      <c r="A265" s="16">
        <v>263</v>
      </c>
      <c r="B265" s="27" t="s">
        <v>138</v>
      </c>
      <c r="C265" s="18" t="s">
        <v>535</v>
      </c>
      <c r="D265" s="19" t="s">
        <v>536</v>
      </c>
      <c r="E265" s="24">
        <f t="shared" si="39"/>
        <v>2020</v>
      </c>
      <c r="F265" s="21" t="str">
        <f t="shared" si="40"/>
        <v>PREV</v>
      </c>
      <c r="G265" s="22">
        <v>0</v>
      </c>
      <c r="H265" s="25">
        <f t="shared" si="41"/>
        <v>0</v>
      </c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>
      <c r="A266" s="16">
        <v>264</v>
      </c>
      <c r="B266" s="29"/>
      <c r="C266" s="18" t="s">
        <v>537</v>
      </c>
      <c r="D266" s="19" t="s">
        <v>538</v>
      </c>
      <c r="E266" s="24">
        <f t="shared" si="39"/>
        <v>2020</v>
      </c>
      <c r="F266" s="21" t="str">
        <f t="shared" si="40"/>
        <v>PREV</v>
      </c>
      <c r="G266" s="22">
        <v>0</v>
      </c>
      <c r="H266" s="25">
        <f t="shared" si="41"/>
        <v>0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>
      <c r="A267" s="16">
        <v>265</v>
      </c>
      <c r="B267" s="29"/>
      <c r="C267" s="18" t="s">
        <v>539</v>
      </c>
      <c r="D267" s="19" t="s">
        <v>540</v>
      </c>
      <c r="E267" s="24">
        <f t="shared" si="39"/>
        <v>2020</v>
      </c>
      <c r="F267" s="21" t="str">
        <f t="shared" si="40"/>
        <v>PREV</v>
      </c>
      <c r="G267" s="22">
        <v>0</v>
      </c>
      <c r="H267" s="25">
        <f t="shared" si="41"/>
        <v>0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>
      <c r="A268" s="16">
        <v>266</v>
      </c>
      <c r="B268" s="29"/>
      <c r="C268" s="18" t="s">
        <v>541</v>
      </c>
      <c r="D268" s="19" t="s">
        <v>542</v>
      </c>
      <c r="E268" s="24">
        <f t="shared" si="39"/>
        <v>2020</v>
      </c>
      <c r="F268" s="21" t="str">
        <f t="shared" si="40"/>
        <v>PREV</v>
      </c>
      <c r="G268" s="22">
        <v>3510879.15</v>
      </c>
      <c r="H268" s="23">
        <f>SUM(H269:H275)</f>
        <v>3510879.15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>
      <c r="A269" s="16">
        <v>267</v>
      </c>
      <c r="B269" s="29"/>
      <c r="C269" s="18" t="s">
        <v>543</v>
      </c>
      <c r="D269" s="19" t="s">
        <v>544</v>
      </c>
      <c r="E269" s="24">
        <f t="shared" si="39"/>
        <v>2020</v>
      </c>
      <c r="F269" s="21" t="str">
        <f t="shared" si="40"/>
        <v>PREV</v>
      </c>
      <c r="G269" s="22">
        <v>1036887.14</v>
      </c>
      <c r="H269" s="28">
        <f>+G269</f>
        <v>1036887.14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>
      <c r="A270" s="16">
        <v>268</v>
      </c>
      <c r="B270" s="29"/>
      <c r="C270" s="18" t="s">
        <v>545</v>
      </c>
      <c r="D270" s="19" t="s">
        <v>546</v>
      </c>
      <c r="E270" s="24">
        <f t="shared" si="39"/>
        <v>2020</v>
      </c>
      <c r="F270" s="21" t="str">
        <f t="shared" si="40"/>
        <v>PREV</v>
      </c>
      <c r="G270" s="22">
        <v>2016765.57</v>
      </c>
      <c r="H270" s="28">
        <f t="shared" ref="H270:H275" si="42">+G270</f>
        <v>2016765.57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>
      <c r="A271" s="16">
        <v>269</v>
      </c>
      <c r="B271" s="29"/>
      <c r="C271" s="18" t="s">
        <v>547</v>
      </c>
      <c r="D271" s="19" t="s">
        <v>548</v>
      </c>
      <c r="E271" s="24">
        <f t="shared" si="39"/>
        <v>2020</v>
      </c>
      <c r="F271" s="21" t="str">
        <f t="shared" si="40"/>
        <v>PREV</v>
      </c>
      <c r="G271" s="22">
        <v>0</v>
      </c>
      <c r="H271" s="28">
        <f t="shared" si="42"/>
        <v>0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ht="21">
      <c r="A272" s="16">
        <v>270</v>
      </c>
      <c r="B272" s="29"/>
      <c r="C272" s="18" t="s">
        <v>549</v>
      </c>
      <c r="D272" s="19" t="s">
        <v>550</v>
      </c>
      <c r="E272" s="24">
        <f t="shared" si="39"/>
        <v>2020</v>
      </c>
      <c r="F272" s="21" t="str">
        <f t="shared" si="40"/>
        <v>PREV</v>
      </c>
      <c r="G272" s="22">
        <v>237676.84</v>
      </c>
      <c r="H272" s="28">
        <f t="shared" si="42"/>
        <v>237676.84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ht="21">
      <c r="A273" s="16">
        <v>271</v>
      </c>
      <c r="B273" s="29" t="s">
        <v>44</v>
      </c>
      <c r="C273" s="18" t="s">
        <v>551</v>
      </c>
      <c r="D273" s="19" t="s">
        <v>552</v>
      </c>
      <c r="E273" s="24">
        <f t="shared" si="39"/>
        <v>2020</v>
      </c>
      <c r="F273" s="21" t="str">
        <f t="shared" si="40"/>
        <v>PREV</v>
      </c>
      <c r="G273" s="22">
        <v>0</v>
      </c>
      <c r="H273" s="28">
        <f t="shared" si="42"/>
        <v>0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>
      <c r="A274" s="16">
        <v>272</v>
      </c>
      <c r="B274" s="29"/>
      <c r="C274" s="18" t="s">
        <v>553</v>
      </c>
      <c r="D274" s="19" t="s">
        <v>554</v>
      </c>
      <c r="E274" s="24">
        <f t="shared" si="39"/>
        <v>2020</v>
      </c>
      <c r="F274" s="21" t="str">
        <f t="shared" si="40"/>
        <v>PREV</v>
      </c>
      <c r="G274" s="22">
        <v>219549.6</v>
      </c>
      <c r="H274" s="28">
        <f t="shared" si="42"/>
        <v>219549.6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ht="21">
      <c r="A275" s="16">
        <v>273</v>
      </c>
      <c r="B275" s="29" t="s">
        <v>44</v>
      </c>
      <c r="C275" s="18" t="s">
        <v>555</v>
      </c>
      <c r="D275" s="19" t="s">
        <v>556</v>
      </c>
      <c r="E275" s="24">
        <f t="shared" si="39"/>
        <v>2020</v>
      </c>
      <c r="F275" s="21" t="str">
        <f t="shared" si="40"/>
        <v>PREV</v>
      </c>
      <c r="G275" s="22">
        <v>0</v>
      </c>
      <c r="H275" s="28">
        <f t="shared" si="42"/>
        <v>0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>
      <c r="A276" s="16">
        <v>274</v>
      </c>
      <c r="B276" s="29"/>
      <c r="C276" s="18" t="s">
        <v>557</v>
      </c>
      <c r="D276" s="19" t="s">
        <v>558</v>
      </c>
      <c r="E276" s="24">
        <f t="shared" si="39"/>
        <v>2020</v>
      </c>
      <c r="F276" s="21" t="str">
        <f t="shared" si="40"/>
        <v>PREV</v>
      </c>
      <c r="G276" s="22">
        <v>2019031.49</v>
      </c>
      <c r="H276" s="26">
        <f>SUM(H277:H283)</f>
        <v>2019031.49</v>
      </c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>
      <c r="A277" s="16">
        <v>275</v>
      </c>
      <c r="B277" s="29"/>
      <c r="C277" s="18" t="s">
        <v>559</v>
      </c>
      <c r="D277" s="19" t="s">
        <v>560</v>
      </c>
      <c r="E277" s="24">
        <f t="shared" si="39"/>
        <v>2020</v>
      </c>
      <c r="F277" s="21" t="str">
        <f t="shared" si="40"/>
        <v>PREV</v>
      </c>
      <c r="G277" s="22">
        <v>0</v>
      </c>
      <c r="H277" s="25">
        <f>+G277</f>
        <v>0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>
      <c r="A278" s="16">
        <v>276</v>
      </c>
      <c r="B278" s="29"/>
      <c r="C278" s="18" t="s">
        <v>561</v>
      </c>
      <c r="D278" s="19" t="s">
        <v>562</v>
      </c>
      <c r="E278" s="24">
        <f t="shared" si="39"/>
        <v>2020</v>
      </c>
      <c r="F278" s="21" t="str">
        <f t="shared" si="40"/>
        <v>PREV</v>
      </c>
      <c r="G278" s="22">
        <v>0</v>
      </c>
      <c r="H278" s="25">
        <f t="shared" ref="H278:H283" si="43">+G278</f>
        <v>0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>
      <c r="A279" s="16">
        <v>277</v>
      </c>
      <c r="B279" s="29"/>
      <c r="C279" s="18" t="s">
        <v>563</v>
      </c>
      <c r="D279" s="19" t="s">
        <v>564</v>
      </c>
      <c r="E279" s="24">
        <f t="shared" si="39"/>
        <v>2020</v>
      </c>
      <c r="F279" s="21" t="str">
        <f t="shared" si="40"/>
        <v>PREV</v>
      </c>
      <c r="G279" s="22">
        <v>0</v>
      </c>
      <c r="H279" s="25">
        <f t="shared" si="43"/>
        <v>0</v>
      </c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>
      <c r="A280" s="16">
        <v>278</v>
      </c>
      <c r="B280" s="29"/>
      <c r="C280" s="18" t="s">
        <v>565</v>
      </c>
      <c r="D280" s="19" t="s">
        <v>566</v>
      </c>
      <c r="E280" s="24">
        <f t="shared" si="39"/>
        <v>2020</v>
      </c>
      <c r="F280" s="21" t="str">
        <f t="shared" si="40"/>
        <v>PREV</v>
      </c>
      <c r="G280" s="22">
        <v>0</v>
      </c>
      <c r="H280" s="25">
        <f t="shared" si="43"/>
        <v>0</v>
      </c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>
      <c r="A281" s="16">
        <v>279</v>
      </c>
      <c r="B281" s="29"/>
      <c r="C281" s="18" t="s">
        <v>567</v>
      </c>
      <c r="D281" s="19" t="s">
        <v>568</v>
      </c>
      <c r="E281" s="24">
        <f t="shared" si="39"/>
        <v>2020</v>
      </c>
      <c r="F281" s="21" t="str">
        <f t="shared" si="40"/>
        <v>PREV</v>
      </c>
      <c r="G281" s="22">
        <v>0</v>
      </c>
      <c r="H281" s="25">
        <f t="shared" si="43"/>
        <v>0</v>
      </c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>
      <c r="A282" s="16">
        <v>280</v>
      </c>
      <c r="B282" s="29" t="s">
        <v>44</v>
      </c>
      <c r="C282" s="18" t="s">
        <v>569</v>
      </c>
      <c r="D282" s="19" t="s">
        <v>570</v>
      </c>
      <c r="E282" s="24">
        <f t="shared" si="39"/>
        <v>2020</v>
      </c>
      <c r="F282" s="21" t="str">
        <f t="shared" si="40"/>
        <v>PREV</v>
      </c>
      <c r="G282" s="22">
        <v>2019031.49</v>
      </c>
      <c r="H282" s="25">
        <f t="shared" si="43"/>
        <v>2019031.49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>
      <c r="A283" s="16">
        <v>281</v>
      </c>
      <c r="B283" s="29" t="s">
        <v>44</v>
      </c>
      <c r="C283" s="18" t="s">
        <v>571</v>
      </c>
      <c r="D283" s="19" t="s">
        <v>572</v>
      </c>
      <c r="E283" s="24">
        <f t="shared" si="39"/>
        <v>2020</v>
      </c>
      <c r="F283" s="21" t="str">
        <f t="shared" si="40"/>
        <v>PREV</v>
      </c>
      <c r="G283" s="22">
        <v>0</v>
      </c>
      <c r="H283" s="25">
        <f t="shared" si="43"/>
        <v>0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>
      <c r="A284" s="16">
        <v>282</v>
      </c>
      <c r="B284" s="29"/>
      <c r="C284" s="18" t="s">
        <v>573</v>
      </c>
      <c r="D284" s="19" t="s">
        <v>574</v>
      </c>
      <c r="E284" s="24">
        <f t="shared" si="39"/>
        <v>2020</v>
      </c>
      <c r="F284" s="21" t="str">
        <f t="shared" si="40"/>
        <v>PREV</v>
      </c>
      <c r="G284" s="22">
        <v>1189528.02</v>
      </c>
      <c r="H284" s="26">
        <f>SUM(H285:H287,H294)</f>
        <v>1189528.02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>
      <c r="A285" s="16">
        <v>283</v>
      </c>
      <c r="B285" s="29" t="s">
        <v>44</v>
      </c>
      <c r="C285" s="18" t="s">
        <v>575</v>
      </c>
      <c r="D285" s="19" t="s">
        <v>576</v>
      </c>
      <c r="E285" s="24">
        <f t="shared" si="39"/>
        <v>2020</v>
      </c>
      <c r="F285" s="21" t="str">
        <f t="shared" si="40"/>
        <v>PREV</v>
      </c>
      <c r="G285" s="22">
        <v>0</v>
      </c>
      <c r="H285" s="25">
        <f>+G285</f>
        <v>0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>
      <c r="A286" s="16">
        <v>284</v>
      </c>
      <c r="B286" s="29"/>
      <c r="C286" s="18" t="s">
        <v>577</v>
      </c>
      <c r="D286" s="19" t="s">
        <v>578</v>
      </c>
      <c r="E286" s="24">
        <f t="shared" si="39"/>
        <v>2020</v>
      </c>
      <c r="F286" s="21" t="str">
        <f t="shared" si="40"/>
        <v>PREV</v>
      </c>
      <c r="G286" s="22">
        <v>0</v>
      </c>
      <c r="H286" s="25">
        <f>+G286</f>
        <v>0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ht="21">
      <c r="A287" s="16">
        <v>285</v>
      </c>
      <c r="B287" s="29"/>
      <c r="C287" s="18" t="s">
        <v>579</v>
      </c>
      <c r="D287" s="19" t="s">
        <v>580</v>
      </c>
      <c r="E287" s="24">
        <f t="shared" si="39"/>
        <v>2020</v>
      </c>
      <c r="F287" s="21" t="str">
        <f t="shared" si="40"/>
        <v>PREV</v>
      </c>
      <c r="G287" s="22">
        <v>1189528.02</v>
      </c>
      <c r="H287" s="26">
        <f>SUM(H288:H293)</f>
        <v>1189528.02</v>
      </c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>
      <c r="A288" s="16">
        <v>286</v>
      </c>
      <c r="B288" s="29"/>
      <c r="C288" s="18" t="s">
        <v>581</v>
      </c>
      <c r="D288" s="19" t="s">
        <v>582</v>
      </c>
      <c r="E288" s="24">
        <f t="shared" si="39"/>
        <v>2020</v>
      </c>
      <c r="F288" s="21" t="str">
        <f t="shared" si="40"/>
        <v>PREV</v>
      </c>
      <c r="G288" s="22">
        <v>0</v>
      </c>
      <c r="H288" s="25">
        <f t="shared" ref="H288:H297" si="44">+G288</f>
        <v>0</v>
      </c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>
      <c r="A289" s="16">
        <v>287</v>
      </c>
      <c r="B289" s="29"/>
      <c r="C289" s="18" t="s">
        <v>583</v>
      </c>
      <c r="D289" s="19" t="s">
        <v>584</v>
      </c>
      <c r="E289" s="24">
        <f t="shared" si="39"/>
        <v>2020</v>
      </c>
      <c r="F289" s="21" t="str">
        <f t="shared" si="40"/>
        <v>PREV</v>
      </c>
      <c r="G289" s="22">
        <v>0</v>
      </c>
      <c r="H289" s="25">
        <f t="shared" si="44"/>
        <v>0</v>
      </c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>
      <c r="A290" s="16">
        <v>288</v>
      </c>
      <c r="B290" s="29"/>
      <c r="C290" s="18" t="s">
        <v>585</v>
      </c>
      <c r="D290" s="19" t="s">
        <v>586</v>
      </c>
      <c r="E290" s="24">
        <f t="shared" si="39"/>
        <v>2020</v>
      </c>
      <c r="F290" s="21" t="str">
        <f t="shared" si="40"/>
        <v>PREV</v>
      </c>
      <c r="G290" s="22">
        <v>0</v>
      </c>
      <c r="H290" s="25">
        <f t="shared" si="44"/>
        <v>0</v>
      </c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>
      <c r="A291" s="16">
        <v>289</v>
      </c>
      <c r="B291" s="29"/>
      <c r="C291" s="18" t="s">
        <v>587</v>
      </c>
      <c r="D291" s="19" t="s">
        <v>588</v>
      </c>
      <c r="E291" s="24">
        <f t="shared" si="39"/>
        <v>2020</v>
      </c>
      <c r="F291" s="21" t="str">
        <f t="shared" si="40"/>
        <v>PREV</v>
      </c>
      <c r="G291" s="22">
        <v>793559.64</v>
      </c>
      <c r="H291" s="25">
        <f t="shared" si="44"/>
        <v>793559.64</v>
      </c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>
      <c r="A292" s="16">
        <v>290</v>
      </c>
      <c r="B292" s="29"/>
      <c r="C292" s="18" t="s">
        <v>589</v>
      </c>
      <c r="D292" s="19" t="s">
        <v>590</v>
      </c>
      <c r="E292" s="24">
        <f t="shared" si="39"/>
        <v>2020</v>
      </c>
      <c r="F292" s="21" t="str">
        <f t="shared" si="40"/>
        <v>PREV</v>
      </c>
      <c r="G292" s="22">
        <v>0</v>
      </c>
      <c r="H292" s="25">
        <f t="shared" si="44"/>
        <v>0</v>
      </c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>
      <c r="A293" s="16">
        <v>291</v>
      </c>
      <c r="B293" s="29"/>
      <c r="C293" s="18" t="s">
        <v>591</v>
      </c>
      <c r="D293" s="19" t="s">
        <v>592</v>
      </c>
      <c r="E293" s="24">
        <f t="shared" si="39"/>
        <v>2020</v>
      </c>
      <c r="F293" s="21" t="str">
        <f t="shared" si="40"/>
        <v>PREV</v>
      </c>
      <c r="G293" s="22">
        <v>395968.38</v>
      </c>
      <c r="H293" s="25">
        <f t="shared" si="44"/>
        <v>395968.38</v>
      </c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>
      <c r="A294" s="16">
        <v>292</v>
      </c>
      <c r="B294" s="29"/>
      <c r="C294" s="18" t="s">
        <v>593</v>
      </c>
      <c r="D294" s="19" t="s">
        <v>594</v>
      </c>
      <c r="E294" s="24">
        <f t="shared" si="39"/>
        <v>2020</v>
      </c>
      <c r="F294" s="21" t="str">
        <f t="shared" si="40"/>
        <v>PREV</v>
      </c>
      <c r="G294" s="22">
        <v>0</v>
      </c>
      <c r="H294" s="26">
        <f>SUM(H295:H297)</f>
        <v>0</v>
      </c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ht="21">
      <c r="A295" s="16">
        <v>293</v>
      </c>
      <c r="B295" s="29" t="s">
        <v>44</v>
      </c>
      <c r="C295" s="18" t="s">
        <v>595</v>
      </c>
      <c r="D295" s="19" t="s">
        <v>596</v>
      </c>
      <c r="E295" s="24">
        <f t="shared" si="39"/>
        <v>2020</v>
      </c>
      <c r="F295" s="21" t="str">
        <f t="shared" si="40"/>
        <v>PREV</v>
      </c>
      <c r="G295" s="22">
        <v>0</v>
      </c>
      <c r="H295" s="25">
        <f t="shared" si="44"/>
        <v>0</v>
      </c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ht="21">
      <c r="A296" s="16">
        <v>294</v>
      </c>
      <c r="B296" s="29"/>
      <c r="C296" s="18" t="s">
        <v>597</v>
      </c>
      <c r="D296" s="19" t="s">
        <v>598</v>
      </c>
      <c r="E296" s="24">
        <f t="shared" si="39"/>
        <v>2020</v>
      </c>
      <c r="F296" s="21" t="str">
        <f t="shared" si="40"/>
        <v>PREV</v>
      </c>
      <c r="G296" s="22">
        <v>0</v>
      </c>
      <c r="H296" s="25">
        <f t="shared" si="44"/>
        <v>0</v>
      </c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ht="21">
      <c r="A297" s="16">
        <v>295</v>
      </c>
      <c r="B297" s="29" t="s">
        <v>138</v>
      </c>
      <c r="C297" s="18" t="s">
        <v>599</v>
      </c>
      <c r="D297" s="19" t="s">
        <v>600</v>
      </c>
      <c r="E297" s="24">
        <f t="shared" si="39"/>
        <v>2020</v>
      </c>
      <c r="F297" s="21" t="str">
        <f t="shared" si="40"/>
        <v>PREV</v>
      </c>
      <c r="G297" s="22">
        <v>0</v>
      </c>
      <c r="H297" s="25">
        <f t="shared" si="44"/>
        <v>0</v>
      </c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>
      <c r="A298" s="16">
        <v>296</v>
      </c>
      <c r="B298" s="29"/>
      <c r="C298" s="18" t="s">
        <v>601</v>
      </c>
      <c r="D298" s="19" t="s">
        <v>602</v>
      </c>
      <c r="E298" s="24">
        <f t="shared" si="39"/>
        <v>2020</v>
      </c>
      <c r="F298" s="21" t="str">
        <f t="shared" si="40"/>
        <v>PREV</v>
      </c>
      <c r="G298" s="22">
        <v>6216356.9900000002</v>
      </c>
      <c r="H298" s="26">
        <f>SUM(H299:H305)</f>
        <v>6216356.9900000002</v>
      </c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ht="21">
      <c r="A299" s="16">
        <v>297</v>
      </c>
      <c r="B299" s="29" t="s">
        <v>44</v>
      </c>
      <c r="C299" s="18" t="s">
        <v>603</v>
      </c>
      <c r="D299" s="19" t="s">
        <v>604</v>
      </c>
      <c r="E299" s="24">
        <f t="shared" si="39"/>
        <v>2020</v>
      </c>
      <c r="F299" s="21" t="str">
        <f t="shared" si="40"/>
        <v>PREV</v>
      </c>
      <c r="G299" s="22">
        <v>573156.32999999996</v>
      </c>
      <c r="H299" s="25">
        <f>+G299</f>
        <v>573156.32999999996</v>
      </c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ht="21">
      <c r="A300" s="16">
        <v>298</v>
      </c>
      <c r="B300" s="29"/>
      <c r="C300" s="18" t="s">
        <v>605</v>
      </c>
      <c r="D300" s="19" t="s">
        <v>606</v>
      </c>
      <c r="E300" s="24">
        <f t="shared" si="39"/>
        <v>2020</v>
      </c>
      <c r="F300" s="21" t="str">
        <f t="shared" si="40"/>
        <v>PREV</v>
      </c>
      <c r="G300" s="22">
        <v>1388699.29</v>
      </c>
      <c r="H300" s="25">
        <f t="shared" ref="H300:H306" si="45">+G300</f>
        <v>1388699.29</v>
      </c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>
      <c r="A301" s="16">
        <v>299</v>
      </c>
      <c r="B301" s="29" t="s">
        <v>138</v>
      </c>
      <c r="C301" s="18" t="s">
        <v>607</v>
      </c>
      <c r="D301" s="19" t="s">
        <v>608</v>
      </c>
      <c r="E301" s="24">
        <f t="shared" si="39"/>
        <v>2020</v>
      </c>
      <c r="F301" s="21" t="str">
        <f t="shared" si="40"/>
        <v>PREV</v>
      </c>
      <c r="G301" s="22">
        <v>2117.31</v>
      </c>
      <c r="H301" s="25">
        <f t="shared" si="45"/>
        <v>2117.31</v>
      </c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>
      <c r="A302" s="16">
        <v>300</v>
      </c>
      <c r="B302" s="29"/>
      <c r="C302" s="18" t="s">
        <v>609</v>
      </c>
      <c r="D302" s="19" t="s">
        <v>610</v>
      </c>
      <c r="E302" s="24">
        <f t="shared" si="39"/>
        <v>2020</v>
      </c>
      <c r="F302" s="21" t="str">
        <f t="shared" si="40"/>
        <v>PREV</v>
      </c>
      <c r="G302" s="22">
        <v>4252384.0600000005</v>
      </c>
      <c r="H302" s="25">
        <f t="shared" si="45"/>
        <v>4252384.0600000005</v>
      </c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>
      <c r="A303" s="16">
        <v>301</v>
      </c>
      <c r="B303" s="29"/>
      <c r="C303" s="18" t="s">
        <v>611</v>
      </c>
      <c r="D303" s="19" t="s">
        <v>612</v>
      </c>
      <c r="E303" s="24">
        <f t="shared" si="39"/>
        <v>2020</v>
      </c>
      <c r="F303" s="21" t="str">
        <f t="shared" si="40"/>
        <v>PREV</v>
      </c>
      <c r="G303" s="22">
        <v>0</v>
      </c>
      <c r="H303" s="25">
        <f t="shared" si="45"/>
        <v>0</v>
      </c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>
      <c r="A304" s="16">
        <v>302</v>
      </c>
      <c r="B304" s="29" t="s">
        <v>44</v>
      </c>
      <c r="C304" s="18" t="s">
        <v>613</v>
      </c>
      <c r="D304" s="19" t="s">
        <v>614</v>
      </c>
      <c r="E304" s="24">
        <f t="shared" si="39"/>
        <v>2020</v>
      </c>
      <c r="F304" s="21" t="str">
        <f t="shared" si="40"/>
        <v>PREV</v>
      </c>
      <c r="G304" s="22">
        <v>0</v>
      </c>
      <c r="H304" s="25">
        <f t="shared" si="45"/>
        <v>0</v>
      </c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>
      <c r="A305" s="16">
        <v>303</v>
      </c>
      <c r="B305" s="29" t="s">
        <v>138</v>
      </c>
      <c r="C305" s="18" t="s">
        <v>615</v>
      </c>
      <c r="D305" s="19" t="s">
        <v>616</v>
      </c>
      <c r="E305" s="24">
        <f t="shared" si="39"/>
        <v>2020</v>
      </c>
      <c r="F305" s="21" t="str">
        <f t="shared" si="40"/>
        <v>PREV</v>
      </c>
      <c r="G305" s="22">
        <v>0</v>
      </c>
      <c r="H305" s="25">
        <f t="shared" si="45"/>
        <v>0</v>
      </c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>
      <c r="A306" s="16">
        <v>304</v>
      </c>
      <c r="B306" s="29" t="s">
        <v>131</v>
      </c>
      <c r="C306" s="18" t="s">
        <v>617</v>
      </c>
      <c r="D306" s="19" t="s">
        <v>618</v>
      </c>
      <c r="E306" s="24">
        <f t="shared" si="39"/>
        <v>2020</v>
      </c>
      <c r="F306" s="21" t="str">
        <f t="shared" si="40"/>
        <v>PREV</v>
      </c>
      <c r="G306" s="22">
        <v>0</v>
      </c>
      <c r="H306" s="25">
        <f t="shared" si="45"/>
        <v>0</v>
      </c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>
      <c r="A307" s="16">
        <v>305</v>
      </c>
      <c r="B307" s="29"/>
      <c r="C307" s="18" t="s">
        <v>619</v>
      </c>
      <c r="D307" s="19" t="s">
        <v>620</v>
      </c>
      <c r="E307" s="24">
        <f t="shared" si="39"/>
        <v>2020</v>
      </c>
      <c r="F307" s="21" t="str">
        <f t="shared" si="40"/>
        <v>PREV</v>
      </c>
      <c r="G307" s="22">
        <v>23528954.360000003</v>
      </c>
      <c r="H307" s="26">
        <f>+H308+H328+H342</f>
        <v>23528954.360000003</v>
      </c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>
      <c r="A308" s="16">
        <v>306</v>
      </c>
      <c r="B308" s="29"/>
      <c r="C308" s="18" t="s">
        <v>621</v>
      </c>
      <c r="D308" s="19" t="s">
        <v>622</v>
      </c>
      <c r="E308" s="24">
        <f t="shared" si="39"/>
        <v>2020</v>
      </c>
      <c r="F308" s="21" t="str">
        <f t="shared" si="40"/>
        <v>PREV</v>
      </c>
      <c r="G308" s="22">
        <v>23477202.090000004</v>
      </c>
      <c r="H308" s="26">
        <f>+H309+H310+H311+H314+H315+H316+H317+H318+H319+H320+H321+H324</f>
        <v>23477202.090000004</v>
      </c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>
      <c r="A309" s="16">
        <v>307</v>
      </c>
      <c r="B309" s="29"/>
      <c r="C309" s="18" t="s">
        <v>623</v>
      </c>
      <c r="D309" s="19" t="s">
        <v>624</v>
      </c>
      <c r="E309" s="24">
        <f t="shared" si="39"/>
        <v>2020</v>
      </c>
      <c r="F309" s="21" t="str">
        <f t="shared" si="40"/>
        <v>PREV</v>
      </c>
      <c r="G309" s="22">
        <v>703397.09</v>
      </c>
      <c r="H309" s="25">
        <f>+G309</f>
        <v>703397.09</v>
      </c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>
      <c r="A310" s="16">
        <v>308</v>
      </c>
      <c r="B310" s="29"/>
      <c r="C310" s="18" t="s">
        <v>625</v>
      </c>
      <c r="D310" s="19" t="s">
        <v>626</v>
      </c>
      <c r="E310" s="24">
        <f t="shared" si="39"/>
        <v>2020</v>
      </c>
      <c r="F310" s="21" t="str">
        <f t="shared" si="40"/>
        <v>PREV</v>
      </c>
      <c r="G310" s="22">
        <v>0</v>
      </c>
      <c r="H310" s="25">
        <f>+G310</f>
        <v>0</v>
      </c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>
      <c r="A311" s="16">
        <v>309</v>
      </c>
      <c r="B311" s="29"/>
      <c r="C311" s="18" t="s">
        <v>627</v>
      </c>
      <c r="D311" s="19" t="s">
        <v>628</v>
      </c>
      <c r="E311" s="24">
        <f t="shared" si="39"/>
        <v>2020</v>
      </c>
      <c r="F311" s="21" t="str">
        <f t="shared" si="40"/>
        <v>PREV</v>
      </c>
      <c r="G311" s="22">
        <v>2516805.73</v>
      </c>
      <c r="H311" s="26">
        <f>+H312+H313</f>
        <v>2516805.73</v>
      </c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s="31" customFormat="1">
      <c r="A312" s="16">
        <v>310</v>
      </c>
      <c r="B312" s="29"/>
      <c r="C312" s="18" t="s">
        <v>629</v>
      </c>
      <c r="D312" s="19" t="s">
        <v>630</v>
      </c>
      <c r="E312" s="24">
        <f t="shared" si="39"/>
        <v>2020</v>
      </c>
      <c r="F312" s="21" t="str">
        <f t="shared" si="40"/>
        <v>PREV</v>
      </c>
      <c r="G312" s="22">
        <v>220866.95</v>
      </c>
      <c r="H312" s="28">
        <f>+G312</f>
        <v>220866.95</v>
      </c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</row>
    <row r="313" spans="1:19">
      <c r="A313" s="16">
        <v>311</v>
      </c>
      <c r="B313" s="29"/>
      <c r="C313" s="18" t="s">
        <v>631</v>
      </c>
      <c r="D313" s="19" t="s">
        <v>632</v>
      </c>
      <c r="E313" s="24">
        <f t="shared" si="39"/>
        <v>2020</v>
      </c>
      <c r="F313" s="21" t="str">
        <f t="shared" si="40"/>
        <v>PREV</v>
      </c>
      <c r="G313" s="22">
        <v>2295938.7799999998</v>
      </c>
      <c r="H313" s="25">
        <f>+G313</f>
        <v>2295938.7799999998</v>
      </c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>
      <c r="A314" s="16">
        <v>312</v>
      </c>
      <c r="B314" s="29"/>
      <c r="C314" s="18" t="s">
        <v>633</v>
      </c>
      <c r="D314" s="19" t="s">
        <v>634</v>
      </c>
      <c r="E314" s="24">
        <f t="shared" si="39"/>
        <v>2020</v>
      </c>
      <c r="F314" s="21" t="str">
        <f t="shared" si="40"/>
        <v>PREV</v>
      </c>
      <c r="G314" s="22">
        <v>0</v>
      </c>
      <c r="H314" s="25">
        <f>+G314</f>
        <v>0</v>
      </c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>
      <c r="A315" s="16">
        <v>313</v>
      </c>
      <c r="B315" s="29"/>
      <c r="C315" s="18" t="s">
        <v>635</v>
      </c>
      <c r="D315" s="19" t="s">
        <v>636</v>
      </c>
      <c r="E315" s="24">
        <f t="shared" si="39"/>
        <v>2020</v>
      </c>
      <c r="F315" s="21" t="str">
        <f t="shared" si="40"/>
        <v>PREV</v>
      </c>
      <c r="G315" s="22">
        <v>1387527.43</v>
      </c>
      <c r="H315" s="25">
        <f t="shared" ref="H315:H320" si="46">+G315</f>
        <v>1387527.43</v>
      </c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>
      <c r="A316" s="16">
        <v>314</v>
      </c>
      <c r="B316" s="29"/>
      <c r="C316" s="18" t="s">
        <v>637</v>
      </c>
      <c r="D316" s="19" t="s">
        <v>638</v>
      </c>
      <c r="E316" s="24">
        <f t="shared" si="39"/>
        <v>2020</v>
      </c>
      <c r="F316" s="21" t="str">
        <f t="shared" si="40"/>
        <v>PREV</v>
      </c>
      <c r="G316" s="22">
        <v>350.95</v>
      </c>
      <c r="H316" s="25">
        <f t="shared" si="46"/>
        <v>350.95</v>
      </c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>
      <c r="A317" s="16">
        <v>315</v>
      </c>
      <c r="B317" s="29"/>
      <c r="C317" s="18" t="s">
        <v>639</v>
      </c>
      <c r="D317" s="19" t="s">
        <v>640</v>
      </c>
      <c r="E317" s="24">
        <f t="shared" si="39"/>
        <v>2020</v>
      </c>
      <c r="F317" s="21" t="str">
        <f t="shared" si="40"/>
        <v>PREV</v>
      </c>
      <c r="G317" s="22">
        <v>675912.97</v>
      </c>
      <c r="H317" s="25">
        <f t="shared" si="46"/>
        <v>675912.97</v>
      </c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>
      <c r="A318" s="16">
        <v>316</v>
      </c>
      <c r="B318" s="29"/>
      <c r="C318" s="18" t="s">
        <v>641</v>
      </c>
      <c r="D318" s="19" t="s">
        <v>642</v>
      </c>
      <c r="E318" s="24">
        <f t="shared" si="39"/>
        <v>2020</v>
      </c>
      <c r="F318" s="21" t="str">
        <f t="shared" si="40"/>
        <v>PREV</v>
      </c>
      <c r="G318" s="22">
        <v>350173.42000000004</v>
      </c>
      <c r="H318" s="25">
        <f t="shared" si="46"/>
        <v>350173.42000000004</v>
      </c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>
      <c r="A319" s="16">
        <v>317</v>
      </c>
      <c r="B319" s="29"/>
      <c r="C319" s="18" t="s">
        <v>643</v>
      </c>
      <c r="D319" s="19" t="s">
        <v>644</v>
      </c>
      <c r="E319" s="24">
        <f t="shared" si="39"/>
        <v>2020</v>
      </c>
      <c r="F319" s="21" t="str">
        <f t="shared" si="40"/>
        <v>PREV</v>
      </c>
      <c r="G319" s="22">
        <v>3435277.45</v>
      </c>
      <c r="H319" s="25">
        <f t="shared" si="46"/>
        <v>3435277.45</v>
      </c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>
      <c r="A320" s="16">
        <v>318</v>
      </c>
      <c r="B320" s="29"/>
      <c r="C320" s="18" t="s">
        <v>645</v>
      </c>
      <c r="D320" s="19" t="s">
        <v>646</v>
      </c>
      <c r="E320" s="24">
        <f t="shared" si="39"/>
        <v>2020</v>
      </c>
      <c r="F320" s="21" t="str">
        <f t="shared" si="40"/>
        <v>PREV</v>
      </c>
      <c r="G320" s="22">
        <v>1544981.67</v>
      </c>
      <c r="H320" s="25">
        <f t="shared" si="46"/>
        <v>1544981.67</v>
      </c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>
      <c r="A321" s="16">
        <v>319</v>
      </c>
      <c r="B321" s="29"/>
      <c r="C321" s="18" t="s">
        <v>647</v>
      </c>
      <c r="D321" s="19" t="s">
        <v>648</v>
      </c>
      <c r="E321" s="24">
        <f t="shared" si="39"/>
        <v>2020</v>
      </c>
      <c r="F321" s="21" t="str">
        <f t="shared" si="40"/>
        <v>PREV</v>
      </c>
      <c r="G321" s="22">
        <v>700160.76</v>
      </c>
      <c r="H321" s="26">
        <f>+H322+H323</f>
        <v>700160.76</v>
      </c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>
      <c r="A322" s="16">
        <v>320</v>
      </c>
      <c r="B322" s="29"/>
      <c r="C322" s="18" t="s">
        <v>649</v>
      </c>
      <c r="D322" s="19" t="s">
        <v>650</v>
      </c>
      <c r="E322" s="24">
        <f t="shared" si="39"/>
        <v>2020</v>
      </c>
      <c r="F322" s="21" t="str">
        <f t="shared" si="40"/>
        <v>PREV</v>
      </c>
      <c r="G322" s="22">
        <v>73898.53</v>
      </c>
      <c r="H322" s="25">
        <f>+G322</f>
        <v>73898.53</v>
      </c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>
      <c r="A323" s="16">
        <v>321</v>
      </c>
      <c r="B323" s="29"/>
      <c r="C323" s="18" t="s">
        <v>651</v>
      </c>
      <c r="D323" s="19" t="s">
        <v>652</v>
      </c>
      <c r="E323" s="24">
        <f t="shared" si="39"/>
        <v>2020</v>
      </c>
      <c r="F323" s="21" t="str">
        <f t="shared" si="40"/>
        <v>PREV</v>
      </c>
      <c r="G323" s="22">
        <v>626262.23</v>
      </c>
      <c r="H323" s="25">
        <f>+G323</f>
        <v>626262.23</v>
      </c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>
      <c r="A324" s="16">
        <v>322</v>
      </c>
      <c r="B324" s="29"/>
      <c r="C324" s="18" t="s">
        <v>653</v>
      </c>
      <c r="D324" s="19" t="s">
        <v>654</v>
      </c>
      <c r="E324" s="24">
        <f t="shared" si="39"/>
        <v>2020</v>
      </c>
      <c r="F324" s="21" t="str">
        <f t="shared" si="40"/>
        <v>PREV</v>
      </c>
      <c r="G324" s="22">
        <v>12162614.620000003</v>
      </c>
      <c r="H324" s="26">
        <f>+H325+H326+H327</f>
        <v>12162614.620000003</v>
      </c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>
      <c r="A325" s="16">
        <v>323</v>
      </c>
      <c r="B325" s="29" t="s">
        <v>44</v>
      </c>
      <c r="C325" s="18" t="s">
        <v>655</v>
      </c>
      <c r="D325" s="19" t="s">
        <v>656</v>
      </c>
      <c r="E325" s="24">
        <f t="shared" si="39"/>
        <v>2020</v>
      </c>
      <c r="F325" s="21" t="str">
        <f t="shared" si="40"/>
        <v>PREV</v>
      </c>
      <c r="G325" s="22">
        <v>30541.38</v>
      </c>
      <c r="H325" s="25">
        <f>+G325</f>
        <v>30541.38</v>
      </c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>
      <c r="A326" s="16">
        <v>324</v>
      </c>
      <c r="B326" s="29"/>
      <c r="C326" s="18" t="s">
        <v>657</v>
      </c>
      <c r="D326" s="19" t="s">
        <v>658</v>
      </c>
      <c r="E326" s="24">
        <f t="shared" ref="E326:E389" si="47">E325</f>
        <v>2020</v>
      </c>
      <c r="F326" s="21" t="str">
        <f t="shared" ref="F326:F389" si="48">+F325</f>
        <v>PREV</v>
      </c>
      <c r="G326" s="22">
        <v>407.35</v>
      </c>
      <c r="H326" s="25">
        <f>+G326</f>
        <v>407.35</v>
      </c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>
      <c r="A327" s="16">
        <v>325</v>
      </c>
      <c r="B327" s="29"/>
      <c r="C327" s="18" t="s">
        <v>659</v>
      </c>
      <c r="D327" s="19" t="s">
        <v>660</v>
      </c>
      <c r="E327" s="24">
        <f t="shared" si="47"/>
        <v>2020</v>
      </c>
      <c r="F327" s="21" t="str">
        <f t="shared" si="48"/>
        <v>PREV</v>
      </c>
      <c r="G327" s="22">
        <v>12131665.890000002</v>
      </c>
      <c r="H327" s="25">
        <f>+G327</f>
        <v>12131665.890000002</v>
      </c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>
      <c r="A328" s="16">
        <v>326</v>
      </c>
      <c r="B328" s="29"/>
      <c r="C328" s="18" t="s">
        <v>661</v>
      </c>
      <c r="D328" s="19" t="s">
        <v>662</v>
      </c>
      <c r="E328" s="24">
        <f t="shared" si="47"/>
        <v>2020</v>
      </c>
      <c r="F328" s="21" t="str">
        <f t="shared" si="48"/>
        <v>PREV</v>
      </c>
      <c r="G328" s="22">
        <v>48403.979999999996</v>
      </c>
      <c r="H328" s="26">
        <f>+H329+H330+H331+H338</f>
        <v>48403.979999999996</v>
      </c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>
      <c r="A329" s="16">
        <v>327</v>
      </c>
      <c r="B329" s="29" t="s">
        <v>44</v>
      </c>
      <c r="C329" s="18" t="s">
        <v>663</v>
      </c>
      <c r="D329" s="19" t="s">
        <v>664</v>
      </c>
      <c r="E329" s="24">
        <f t="shared" si="47"/>
        <v>2020</v>
      </c>
      <c r="F329" s="21" t="str">
        <f t="shared" si="48"/>
        <v>PREV</v>
      </c>
      <c r="G329" s="22">
        <v>0</v>
      </c>
      <c r="H329" s="25">
        <f>+G329</f>
        <v>0</v>
      </c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>
      <c r="A330" s="16">
        <v>328</v>
      </c>
      <c r="B330" s="29"/>
      <c r="C330" s="18" t="s">
        <v>665</v>
      </c>
      <c r="D330" s="19" t="s">
        <v>666</v>
      </c>
      <c r="E330" s="24">
        <f t="shared" si="47"/>
        <v>2020</v>
      </c>
      <c r="F330" s="21" t="str">
        <f t="shared" si="48"/>
        <v>PREV</v>
      </c>
      <c r="G330" s="22">
        <v>0</v>
      </c>
      <c r="H330" s="25">
        <f>+G330</f>
        <v>0</v>
      </c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>
      <c r="A331" s="16">
        <v>329</v>
      </c>
      <c r="B331" s="29"/>
      <c r="C331" s="18" t="s">
        <v>667</v>
      </c>
      <c r="D331" s="19" t="s">
        <v>668</v>
      </c>
      <c r="E331" s="24">
        <f t="shared" si="47"/>
        <v>2020</v>
      </c>
      <c r="F331" s="21" t="str">
        <f t="shared" si="48"/>
        <v>PREV</v>
      </c>
      <c r="G331" s="22">
        <v>48403.979999999996</v>
      </c>
      <c r="H331" s="26">
        <f>SUM(H332:H337)</f>
        <v>48403.979999999996</v>
      </c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>
      <c r="A332" s="16">
        <v>330</v>
      </c>
      <c r="B332" s="29"/>
      <c r="C332" s="18" t="s">
        <v>669</v>
      </c>
      <c r="D332" s="19" t="s">
        <v>670</v>
      </c>
      <c r="E332" s="24">
        <f t="shared" si="47"/>
        <v>2020</v>
      </c>
      <c r="F332" s="21" t="str">
        <f t="shared" si="48"/>
        <v>PREV</v>
      </c>
      <c r="G332" s="22">
        <v>0</v>
      </c>
      <c r="H332" s="25">
        <f t="shared" ref="H332:H337" si="49">+G332</f>
        <v>0</v>
      </c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>
      <c r="A333" s="16">
        <v>331</v>
      </c>
      <c r="B333" s="29"/>
      <c r="C333" s="18" t="s">
        <v>671</v>
      </c>
      <c r="D333" s="19" t="s">
        <v>672</v>
      </c>
      <c r="E333" s="24">
        <f t="shared" si="47"/>
        <v>2020</v>
      </c>
      <c r="F333" s="21" t="str">
        <f t="shared" si="48"/>
        <v>PREV</v>
      </c>
      <c r="G333" s="22">
        <v>17702.72</v>
      </c>
      <c r="H333" s="25">
        <f t="shared" si="49"/>
        <v>17702.72</v>
      </c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>
      <c r="A334" s="16">
        <v>332</v>
      </c>
      <c r="B334" s="29"/>
      <c r="C334" s="18" t="s">
        <v>673</v>
      </c>
      <c r="D334" s="19" t="s">
        <v>674</v>
      </c>
      <c r="E334" s="24">
        <f t="shared" si="47"/>
        <v>2020</v>
      </c>
      <c r="F334" s="21" t="str">
        <f t="shared" si="48"/>
        <v>PREV</v>
      </c>
      <c r="G334" s="22">
        <v>0</v>
      </c>
      <c r="H334" s="25">
        <f t="shared" si="49"/>
        <v>0</v>
      </c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>
      <c r="A335" s="16">
        <v>333</v>
      </c>
      <c r="B335" s="29"/>
      <c r="C335" s="18" t="s">
        <v>675</v>
      </c>
      <c r="D335" s="19" t="s">
        <v>676</v>
      </c>
      <c r="E335" s="24">
        <f t="shared" si="47"/>
        <v>2020</v>
      </c>
      <c r="F335" s="21" t="str">
        <f t="shared" si="48"/>
        <v>PREV</v>
      </c>
      <c r="G335" s="22">
        <v>0</v>
      </c>
      <c r="H335" s="25">
        <f t="shared" si="49"/>
        <v>0</v>
      </c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>
      <c r="A336" s="16">
        <v>334</v>
      </c>
      <c r="B336" s="29"/>
      <c r="C336" s="18" t="s">
        <v>677</v>
      </c>
      <c r="D336" s="19" t="s">
        <v>678</v>
      </c>
      <c r="E336" s="24">
        <f t="shared" si="47"/>
        <v>2020</v>
      </c>
      <c r="F336" s="21" t="str">
        <f t="shared" si="48"/>
        <v>PREV</v>
      </c>
      <c r="G336" s="22">
        <v>30701.26</v>
      </c>
      <c r="H336" s="25">
        <f t="shared" si="49"/>
        <v>30701.26</v>
      </c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ht="21">
      <c r="A337" s="16">
        <v>335</v>
      </c>
      <c r="B337" s="27"/>
      <c r="C337" s="18" t="s">
        <v>679</v>
      </c>
      <c r="D337" s="19" t="s">
        <v>680</v>
      </c>
      <c r="E337" s="24">
        <f t="shared" si="47"/>
        <v>2020</v>
      </c>
      <c r="F337" s="21" t="str">
        <f t="shared" si="48"/>
        <v>PREV</v>
      </c>
      <c r="G337" s="22">
        <v>0</v>
      </c>
      <c r="H337" s="25">
        <f t="shared" si="49"/>
        <v>0</v>
      </c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>
      <c r="A338" s="16">
        <v>336</v>
      </c>
      <c r="B338" s="29"/>
      <c r="C338" s="18" t="s">
        <v>681</v>
      </c>
      <c r="D338" s="19" t="s">
        <v>682</v>
      </c>
      <c r="E338" s="24">
        <f t="shared" si="47"/>
        <v>2020</v>
      </c>
      <c r="F338" s="21" t="str">
        <f t="shared" si="48"/>
        <v>PREV</v>
      </c>
      <c r="G338" s="22">
        <v>0</v>
      </c>
      <c r="H338" s="26">
        <f>SUM(H339:H341)</f>
        <v>0</v>
      </c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ht="21">
      <c r="A339" s="16">
        <v>337</v>
      </c>
      <c r="B339" s="29" t="s">
        <v>44</v>
      </c>
      <c r="C339" s="18" t="s">
        <v>683</v>
      </c>
      <c r="D339" s="19" t="s">
        <v>684</v>
      </c>
      <c r="E339" s="24">
        <f t="shared" si="47"/>
        <v>2020</v>
      </c>
      <c r="F339" s="21" t="str">
        <f t="shared" si="48"/>
        <v>PREV</v>
      </c>
      <c r="G339" s="22">
        <v>0</v>
      </c>
      <c r="H339" s="25">
        <f>+G339</f>
        <v>0</v>
      </c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ht="21">
      <c r="A340" s="16">
        <v>338</v>
      </c>
      <c r="B340" s="29"/>
      <c r="C340" s="18" t="s">
        <v>685</v>
      </c>
      <c r="D340" s="19" t="s">
        <v>686</v>
      </c>
      <c r="E340" s="24">
        <f t="shared" si="47"/>
        <v>2020</v>
      </c>
      <c r="F340" s="21" t="str">
        <f t="shared" si="48"/>
        <v>PREV</v>
      </c>
      <c r="G340" s="22">
        <v>0</v>
      </c>
      <c r="H340" s="25">
        <f>+G340</f>
        <v>0</v>
      </c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ht="21">
      <c r="A341" s="16">
        <v>339</v>
      </c>
      <c r="B341" s="29" t="s">
        <v>138</v>
      </c>
      <c r="C341" s="18" t="s">
        <v>687</v>
      </c>
      <c r="D341" s="19" t="s">
        <v>688</v>
      </c>
      <c r="E341" s="24">
        <f t="shared" si="47"/>
        <v>2020</v>
      </c>
      <c r="F341" s="21" t="str">
        <f t="shared" si="48"/>
        <v>PREV</v>
      </c>
      <c r="G341" s="22">
        <v>0</v>
      </c>
      <c r="H341" s="25">
        <f>+G341</f>
        <v>0</v>
      </c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>
      <c r="A342" s="16">
        <v>340</v>
      </c>
      <c r="B342" s="29"/>
      <c r="C342" s="18" t="s">
        <v>689</v>
      </c>
      <c r="D342" s="19" t="s">
        <v>690</v>
      </c>
      <c r="E342" s="24">
        <f t="shared" si="47"/>
        <v>2020</v>
      </c>
      <c r="F342" s="21" t="str">
        <f t="shared" si="48"/>
        <v>PREV</v>
      </c>
      <c r="G342" s="22">
        <v>3348.29</v>
      </c>
      <c r="H342" s="26">
        <f>+H343+H344</f>
        <v>3348.29</v>
      </c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>
      <c r="A343" s="16">
        <v>341</v>
      </c>
      <c r="B343" s="29"/>
      <c r="C343" s="18" t="s">
        <v>691</v>
      </c>
      <c r="D343" s="19" t="s">
        <v>692</v>
      </c>
      <c r="E343" s="24">
        <f t="shared" si="47"/>
        <v>2020</v>
      </c>
      <c r="F343" s="21" t="str">
        <f t="shared" si="48"/>
        <v>PREV</v>
      </c>
      <c r="G343" s="22">
        <v>2848.29</v>
      </c>
      <c r="H343" s="25">
        <f>+G343</f>
        <v>2848.29</v>
      </c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>
      <c r="A344" s="16">
        <v>342</v>
      </c>
      <c r="B344" s="29"/>
      <c r="C344" s="18" t="s">
        <v>693</v>
      </c>
      <c r="D344" s="19" t="s">
        <v>694</v>
      </c>
      <c r="E344" s="24">
        <f t="shared" si="47"/>
        <v>2020</v>
      </c>
      <c r="F344" s="21" t="str">
        <f t="shared" si="48"/>
        <v>PREV</v>
      </c>
      <c r="G344" s="22">
        <v>500</v>
      </c>
      <c r="H344" s="25">
        <f>+G344</f>
        <v>500</v>
      </c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>
      <c r="A345" s="16">
        <v>343</v>
      </c>
      <c r="B345" s="29"/>
      <c r="C345" s="18" t="s">
        <v>695</v>
      </c>
      <c r="D345" s="19" t="s">
        <v>696</v>
      </c>
      <c r="E345" s="24">
        <f t="shared" si="47"/>
        <v>2020</v>
      </c>
      <c r="F345" s="21" t="str">
        <f t="shared" si="48"/>
        <v>PREV</v>
      </c>
      <c r="G345" s="22">
        <v>6718578.8899999997</v>
      </c>
      <c r="H345" s="26">
        <f>SUM(H346:H352)</f>
        <v>6718578.8899999997</v>
      </c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>
      <c r="A346" s="16">
        <v>344</v>
      </c>
      <c r="B346" s="29"/>
      <c r="C346" s="18" t="s">
        <v>697</v>
      </c>
      <c r="D346" s="19" t="s">
        <v>698</v>
      </c>
      <c r="E346" s="24">
        <f t="shared" si="47"/>
        <v>2020</v>
      </c>
      <c r="F346" s="21" t="str">
        <f t="shared" si="48"/>
        <v>PREV</v>
      </c>
      <c r="G346" s="22">
        <v>3619060.05</v>
      </c>
      <c r="H346" s="25">
        <f>+G346</f>
        <v>3619060.05</v>
      </c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>
      <c r="A347" s="16">
        <v>345</v>
      </c>
      <c r="B347" s="27"/>
      <c r="C347" s="18" t="s">
        <v>699</v>
      </c>
      <c r="D347" s="19" t="s">
        <v>700</v>
      </c>
      <c r="E347" s="24">
        <f t="shared" si="47"/>
        <v>2020</v>
      </c>
      <c r="F347" s="21" t="str">
        <f t="shared" si="48"/>
        <v>PREV</v>
      </c>
      <c r="G347" s="22">
        <v>300009.02</v>
      </c>
      <c r="H347" s="25">
        <f>+G347</f>
        <v>300009.02</v>
      </c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>
      <c r="A348" s="16">
        <v>346</v>
      </c>
      <c r="B348" s="29"/>
      <c r="C348" s="18" t="s">
        <v>701</v>
      </c>
      <c r="D348" s="19" t="s">
        <v>702</v>
      </c>
      <c r="E348" s="24">
        <f t="shared" si="47"/>
        <v>2020</v>
      </c>
      <c r="F348" s="21" t="str">
        <f t="shared" si="48"/>
        <v>PREV</v>
      </c>
      <c r="G348" s="22">
        <v>2660687.3499999996</v>
      </c>
      <c r="H348" s="25">
        <f t="shared" ref="H348:H352" si="50">+G348</f>
        <v>2660687.3499999996</v>
      </c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>
      <c r="A349" s="16">
        <v>347</v>
      </c>
      <c r="B349" s="29"/>
      <c r="C349" s="18" t="s">
        <v>703</v>
      </c>
      <c r="D349" s="19" t="s">
        <v>704</v>
      </c>
      <c r="E349" s="24">
        <f t="shared" si="47"/>
        <v>2020</v>
      </c>
      <c r="F349" s="21" t="str">
        <f t="shared" si="48"/>
        <v>PREV</v>
      </c>
      <c r="G349" s="22">
        <v>111683.14</v>
      </c>
      <c r="H349" s="25">
        <f t="shared" si="50"/>
        <v>111683.14</v>
      </c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>
      <c r="A350" s="16">
        <v>348</v>
      </c>
      <c r="B350" s="29"/>
      <c r="C350" s="18" t="s">
        <v>705</v>
      </c>
      <c r="D350" s="19" t="s">
        <v>706</v>
      </c>
      <c r="E350" s="24">
        <f t="shared" si="47"/>
        <v>2020</v>
      </c>
      <c r="F350" s="21" t="str">
        <f t="shared" si="48"/>
        <v>PREV</v>
      </c>
      <c r="G350" s="22">
        <v>27139.33</v>
      </c>
      <c r="H350" s="25">
        <f t="shared" si="50"/>
        <v>27139.33</v>
      </c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>
      <c r="A351" s="16">
        <v>349</v>
      </c>
      <c r="B351" s="29"/>
      <c r="C351" s="18" t="s">
        <v>707</v>
      </c>
      <c r="D351" s="19" t="s">
        <v>708</v>
      </c>
      <c r="E351" s="24">
        <f t="shared" si="47"/>
        <v>2020</v>
      </c>
      <c r="F351" s="21" t="str">
        <f t="shared" si="48"/>
        <v>PREV</v>
      </c>
      <c r="G351" s="22">
        <v>0</v>
      </c>
      <c r="H351" s="25">
        <f t="shared" si="50"/>
        <v>0</v>
      </c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>
      <c r="A352" s="16">
        <v>350</v>
      </c>
      <c r="B352" s="29" t="s">
        <v>44</v>
      </c>
      <c r="C352" s="18" t="s">
        <v>709</v>
      </c>
      <c r="D352" s="19" t="s">
        <v>710</v>
      </c>
      <c r="E352" s="24">
        <f t="shared" si="47"/>
        <v>2020</v>
      </c>
      <c r="F352" s="21" t="str">
        <f t="shared" si="48"/>
        <v>PREV</v>
      </c>
      <c r="G352" s="22">
        <v>0</v>
      </c>
      <c r="H352" s="25">
        <f t="shared" si="50"/>
        <v>0</v>
      </c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>
      <c r="A353" s="16">
        <v>351</v>
      </c>
      <c r="B353" s="29"/>
      <c r="C353" s="18" t="s">
        <v>711</v>
      </c>
      <c r="D353" s="19" t="s">
        <v>712</v>
      </c>
      <c r="E353" s="24">
        <f t="shared" si="47"/>
        <v>2020</v>
      </c>
      <c r="F353" s="21" t="str">
        <f t="shared" si="48"/>
        <v>PREV</v>
      </c>
      <c r="G353" s="22">
        <v>1028504.7899999999</v>
      </c>
      <c r="H353" s="26">
        <f>+H354+H355+H358+H361+H362</f>
        <v>1028504.7899999999</v>
      </c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>
      <c r="A354" s="16">
        <v>352</v>
      </c>
      <c r="B354" s="29"/>
      <c r="C354" s="18" t="s">
        <v>713</v>
      </c>
      <c r="D354" s="19" t="s">
        <v>714</v>
      </c>
      <c r="E354" s="24">
        <f t="shared" si="47"/>
        <v>2020</v>
      </c>
      <c r="F354" s="21" t="str">
        <f t="shared" si="48"/>
        <v>PREV</v>
      </c>
      <c r="G354" s="22">
        <v>0</v>
      </c>
      <c r="H354" s="25">
        <f>+G354</f>
        <v>0</v>
      </c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>
      <c r="A355" s="16">
        <v>353</v>
      </c>
      <c r="B355" s="29"/>
      <c r="C355" s="18" t="s">
        <v>715</v>
      </c>
      <c r="D355" s="19" t="s">
        <v>716</v>
      </c>
      <c r="E355" s="24">
        <f t="shared" si="47"/>
        <v>2020</v>
      </c>
      <c r="F355" s="21" t="str">
        <f t="shared" si="48"/>
        <v>PREV</v>
      </c>
      <c r="G355" s="22">
        <v>1028504.7899999999</v>
      </c>
      <c r="H355" s="26">
        <f>+H356+H357</f>
        <v>1028504.7899999999</v>
      </c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>
      <c r="A356" s="16">
        <v>354</v>
      </c>
      <c r="B356" s="29"/>
      <c r="C356" s="18" t="s">
        <v>717</v>
      </c>
      <c r="D356" s="19" t="s">
        <v>718</v>
      </c>
      <c r="E356" s="24">
        <f t="shared" si="47"/>
        <v>2020</v>
      </c>
      <c r="F356" s="21" t="str">
        <f t="shared" si="48"/>
        <v>PREV</v>
      </c>
      <c r="G356" s="22">
        <v>923250.05999999994</v>
      </c>
      <c r="H356" s="25">
        <f>+G356</f>
        <v>923250.05999999994</v>
      </c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>
      <c r="A357" s="16">
        <v>355</v>
      </c>
      <c r="B357" s="29"/>
      <c r="C357" s="18" t="s">
        <v>719</v>
      </c>
      <c r="D357" s="19" t="s">
        <v>720</v>
      </c>
      <c r="E357" s="24">
        <f t="shared" si="47"/>
        <v>2020</v>
      </c>
      <c r="F357" s="21" t="str">
        <f t="shared" si="48"/>
        <v>PREV</v>
      </c>
      <c r="G357" s="22">
        <v>105254.73</v>
      </c>
      <c r="H357" s="25">
        <f>+G357</f>
        <v>105254.73</v>
      </c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>
      <c r="A358" s="16">
        <v>356</v>
      </c>
      <c r="B358" s="29"/>
      <c r="C358" s="18" t="s">
        <v>721</v>
      </c>
      <c r="D358" s="19" t="s">
        <v>722</v>
      </c>
      <c r="E358" s="24">
        <f t="shared" si="47"/>
        <v>2020</v>
      </c>
      <c r="F358" s="21" t="str">
        <f t="shared" si="48"/>
        <v>PREV</v>
      </c>
      <c r="G358" s="22">
        <v>0</v>
      </c>
      <c r="H358" s="26">
        <f>+H359+H360</f>
        <v>0</v>
      </c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>
      <c r="A359" s="16">
        <v>357</v>
      </c>
      <c r="B359" s="29"/>
      <c r="C359" s="18" t="s">
        <v>723</v>
      </c>
      <c r="D359" s="19" t="s">
        <v>724</v>
      </c>
      <c r="E359" s="24">
        <f t="shared" si="47"/>
        <v>2020</v>
      </c>
      <c r="F359" s="21" t="str">
        <f t="shared" si="48"/>
        <v>PREV</v>
      </c>
      <c r="G359" s="22">
        <v>0</v>
      </c>
      <c r="H359" s="25">
        <f>+G359</f>
        <v>0</v>
      </c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>
      <c r="A360" s="16">
        <v>358</v>
      </c>
      <c r="B360" s="29"/>
      <c r="C360" s="18" t="s">
        <v>725</v>
      </c>
      <c r="D360" s="19" t="s">
        <v>726</v>
      </c>
      <c r="E360" s="24">
        <f t="shared" si="47"/>
        <v>2020</v>
      </c>
      <c r="F360" s="21" t="str">
        <f t="shared" si="48"/>
        <v>PREV</v>
      </c>
      <c r="G360" s="22">
        <v>0</v>
      </c>
      <c r="H360" s="25">
        <f t="shared" ref="H360:H362" si="51">+G360</f>
        <v>0</v>
      </c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>
      <c r="A361" s="16">
        <v>359</v>
      </c>
      <c r="B361" s="29"/>
      <c r="C361" s="18" t="s">
        <v>727</v>
      </c>
      <c r="D361" s="19" t="s">
        <v>728</v>
      </c>
      <c r="E361" s="24">
        <f t="shared" si="47"/>
        <v>2020</v>
      </c>
      <c r="F361" s="21" t="str">
        <f t="shared" si="48"/>
        <v>PREV</v>
      </c>
      <c r="G361" s="22">
        <v>0</v>
      </c>
      <c r="H361" s="25">
        <f t="shared" si="51"/>
        <v>0</v>
      </c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>
      <c r="A362" s="16">
        <v>360</v>
      </c>
      <c r="B362" s="29" t="s">
        <v>44</v>
      </c>
      <c r="C362" s="18" t="s">
        <v>729</v>
      </c>
      <c r="D362" s="19" t="s">
        <v>730</v>
      </c>
      <c r="E362" s="24">
        <f t="shared" si="47"/>
        <v>2020</v>
      </c>
      <c r="F362" s="21" t="str">
        <f t="shared" si="48"/>
        <v>PREV</v>
      </c>
      <c r="G362" s="22">
        <v>0</v>
      </c>
      <c r="H362" s="26">
        <f t="shared" si="51"/>
        <v>0</v>
      </c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>
      <c r="A363" s="16">
        <v>361</v>
      </c>
      <c r="B363" s="27"/>
      <c r="C363" s="18" t="s">
        <v>731</v>
      </c>
      <c r="D363" s="19" t="s">
        <v>732</v>
      </c>
      <c r="E363" s="24">
        <f t="shared" si="47"/>
        <v>2020</v>
      </c>
      <c r="F363" s="21" t="str">
        <f t="shared" si="48"/>
        <v>PREV</v>
      </c>
      <c r="G363" s="22">
        <v>85886148.521789104</v>
      </c>
      <c r="H363" s="26">
        <f>+H364+H378+H387+H396</f>
        <v>85886148.521789104</v>
      </c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>
      <c r="A364" s="16">
        <v>362</v>
      </c>
      <c r="B364" s="27"/>
      <c r="C364" s="18" t="s">
        <v>733</v>
      </c>
      <c r="D364" s="19" t="s">
        <v>734</v>
      </c>
      <c r="E364" s="24">
        <f t="shared" si="47"/>
        <v>2020</v>
      </c>
      <c r="F364" s="21" t="str">
        <f t="shared" si="48"/>
        <v>PREV</v>
      </c>
      <c r="G364" s="22">
        <v>79715178.590193868</v>
      </c>
      <c r="H364" s="26">
        <f>+H365+H374</f>
        <v>79715178.590193868</v>
      </c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>
      <c r="A365" s="16">
        <v>363</v>
      </c>
      <c r="B365" s="27"/>
      <c r="C365" s="18" t="s">
        <v>735</v>
      </c>
      <c r="D365" s="19" t="s">
        <v>736</v>
      </c>
      <c r="E365" s="24">
        <f t="shared" si="47"/>
        <v>2020</v>
      </c>
      <c r="F365" s="21" t="str">
        <f t="shared" si="48"/>
        <v>PREV</v>
      </c>
      <c r="G365" s="22">
        <v>44009592.191809006</v>
      </c>
      <c r="H365" s="26">
        <f>+H366+H370</f>
        <v>44009592.191809006</v>
      </c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>
      <c r="A366" s="16">
        <v>364</v>
      </c>
      <c r="B366" s="17"/>
      <c r="C366" s="18" t="s">
        <v>737</v>
      </c>
      <c r="D366" s="19" t="s">
        <v>738</v>
      </c>
      <c r="E366" s="24">
        <f t="shared" si="47"/>
        <v>2020</v>
      </c>
      <c r="F366" s="21" t="str">
        <f t="shared" si="48"/>
        <v>PREV</v>
      </c>
      <c r="G366" s="22">
        <v>42811627.920349009</v>
      </c>
      <c r="H366" s="26">
        <f>SUM(H367:H369)</f>
        <v>42811627.920349009</v>
      </c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>
      <c r="A367" s="16">
        <v>365</v>
      </c>
      <c r="B367" s="17"/>
      <c r="C367" s="18" t="s">
        <v>739</v>
      </c>
      <c r="D367" s="19" t="s">
        <v>740</v>
      </c>
      <c r="E367" s="24">
        <f t="shared" si="47"/>
        <v>2020</v>
      </c>
      <c r="F367" s="21" t="str">
        <f t="shared" si="48"/>
        <v>PREV</v>
      </c>
      <c r="G367" s="22">
        <v>42220464.712133728</v>
      </c>
      <c r="H367" s="25">
        <f>+G367</f>
        <v>42220464.712133728</v>
      </c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>
      <c r="A368" s="16">
        <v>366</v>
      </c>
      <c r="B368" s="17"/>
      <c r="C368" s="18" t="s">
        <v>741</v>
      </c>
      <c r="D368" s="19" t="s">
        <v>742</v>
      </c>
      <c r="E368" s="24">
        <f t="shared" si="47"/>
        <v>2020</v>
      </c>
      <c r="F368" s="21" t="str">
        <f t="shared" si="48"/>
        <v>PREV</v>
      </c>
      <c r="G368" s="22">
        <v>591163.20821527962</v>
      </c>
      <c r="H368" s="25">
        <f t="shared" ref="H368:H369" si="52">+G368</f>
        <v>591163.20821527962</v>
      </c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>
      <c r="A369" s="16">
        <v>367</v>
      </c>
      <c r="B369" s="17"/>
      <c r="C369" s="18" t="s">
        <v>743</v>
      </c>
      <c r="D369" s="19" t="s">
        <v>744</v>
      </c>
      <c r="E369" s="24">
        <f t="shared" si="47"/>
        <v>2020</v>
      </c>
      <c r="F369" s="21" t="str">
        <f t="shared" si="48"/>
        <v>PREV</v>
      </c>
      <c r="G369" s="22">
        <v>0</v>
      </c>
      <c r="H369" s="25">
        <f t="shared" si="52"/>
        <v>0</v>
      </c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>
      <c r="A370" s="16">
        <v>368</v>
      </c>
      <c r="B370" s="17"/>
      <c r="C370" s="18" t="s">
        <v>745</v>
      </c>
      <c r="D370" s="19" t="s">
        <v>746</v>
      </c>
      <c r="E370" s="24">
        <f t="shared" si="47"/>
        <v>2020</v>
      </c>
      <c r="F370" s="21" t="str">
        <f t="shared" si="48"/>
        <v>PREV</v>
      </c>
      <c r="G370" s="22">
        <v>1197964.27146</v>
      </c>
      <c r="H370" s="26">
        <f>SUM(H371:H373)</f>
        <v>1197964.27146</v>
      </c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>
      <c r="A371" s="16">
        <v>369</v>
      </c>
      <c r="B371" s="17"/>
      <c r="C371" s="18" t="s">
        <v>747</v>
      </c>
      <c r="D371" s="19" t="s">
        <v>748</v>
      </c>
      <c r="E371" s="24">
        <f t="shared" si="47"/>
        <v>2020</v>
      </c>
      <c r="F371" s="21" t="str">
        <f t="shared" si="48"/>
        <v>PREV</v>
      </c>
      <c r="G371" s="22">
        <v>1197964.27146</v>
      </c>
      <c r="H371" s="25">
        <f>+G371</f>
        <v>1197964.27146</v>
      </c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>
      <c r="A372" s="16">
        <v>370</v>
      </c>
      <c r="B372" s="17"/>
      <c r="C372" s="18" t="s">
        <v>749</v>
      </c>
      <c r="D372" s="19" t="s">
        <v>750</v>
      </c>
      <c r="E372" s="24">
        <f t="shared" si="47"/>
        <v>2020</v>
      </c>
      <c r="F372" s="21" t="str">
        <f t="shared" si="48"/>
        <v>PREV</v>
      </c>
      <c r="G372" s="22">
        <v>0</v>
      </c>
      <c r="H372" s="25">
        <f>+G372</f>
        <v>0</v>
      </c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>
      <c r="A373" s="16">
        <v>371</v>
      </c>
      <c r="B373" s="17"/>
      <c r="C373" s="18" t="s">
        <v>751</v>
      </c>
      <c r="D373" s="19" t="s">
        <v>752</v>
      </c>
      <c r="E373" s="24">
        <f t="shared" si="47"/>
        <v>2020</v>
      </c>
      <c r="F373" s="21" t="str">
        <f t="shared" si="48"/>
        <v>PREV</v>
      </c>
      <c r="G373" s="22">
        <v>0</v>
      </c>
      <c r="H373" s="25">
        <f>+G373</f>
        <v>0</v>
      </c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>
      <c r="A374" s="16">
        <v>372</v>
      </c>
      <c r="B374" s="17"/>
      <c r="C374" s="18" t="s">
        <v>753</v>
      </c>
      <c r="D374" s="19" t="s">
        <v>754</v>
      </c>
      <c r="E374" s="24">
        <f t="shared" si="47"/>
        <v>2020</v>
      </c>
      <c r="F374" s="21" t="str">
        <f t="shared" si="48"/>
        <v>PREV</v>
      </c>
      <c r="G374" s="22">
        <v>35705586.398384869</v>
      </c>
      <c r="H374" s="26">
        <f>SUM(H375:H377)</f>
        <v>35705586.398384869</v>
      </c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>
      <c r="A375" s="16">
        <v>373</v>
      </c>
      <c r="B375" s="17"/>
      <c r="C375" s="18" t="s">
        <v>755</v>
      </c>
      <c r="D375" s="19" t="s">
        <v>756</v>
      </c>
      <c r="E375" s="24">
        <f t="shared" si="47"/>
        <v>2020</v>
      </c>
      <c r="F375" s="21" t="str">
        <f t="shared" si="48"/>
        <v>PREV</v>
      </c>
      <c r="G375" s="22">
        <v>35525132.749842443</v>
      </c>
      <c r="H375" s="25">
        <f>+G375</f>
        <v>35525132.749842443</v>
      </c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>
      <c r="A376" s="16">
        <v>374</v>
      </c>
      <c r="B376" s="17"/>
      <c r="C376" s="18" t="s">
        <v>757</v>
      </c>
      <c r="D376" s="19" t="s">
        <v>758</v>
      </c>
      <c r="E376" s="24">
        <f t="shared" si="47"/>
        <v>2020</v>
      </c>
      <c r="F376" s="21" t="str">
        <f t="shared" si="48"/>
        <v>PREV</v>
      </c>
      <c r="G376" s="22">
        <v>180453.64854242952</v>
      </c>
      <c r="H376" s="25">
        <f>+G376</f>
        <v>180453.64854242952</v>
      </c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>
      <c r="A377" s="16">
        <v>375</v>
      </c>
      <c r="B377" s="17"/>
      <c r="C377" s="18" t="s">
        <v>759</v>
      </c>
      <c r="D377" s="19" t="s">
        <v>760</v>
      </c>
      <c r="E377" s="24">
        <f t="shared" si="47"/>
        <v>2020</v>
      </c>
      <c r="F377" s="21" t="str">
        <f t="shared" si="48"/>
        <v>PREV</v>
      </c>
      <c r="G377" s="22">
        <v>0</v>
      </c>
      <c r="H377" s="25">
        <f>+G377</f>
        <v>0</v>
      </c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>
      <c r="A378" s="16">
        <v>376</v>
      </c>
      <c r="B378" s="27"/>
      <c r="C378" s="18" t="s">
        <v>761</v>
      </c>
      <c r="D378" s="19" t="s">
        <v>762</v>
      </c>
      <c r="E378" s="24">
        <f t="shared" si="47"/>
        <v>2020</v>
      </c>
      <c r="F378" s="21" t="str">
        <f t="shared" si="48"/>
        <v>PREV</v>
      </c>
      <c r="G378" s="22">
        <v>266704.62571249995</v>
      </c>
      <c r="H378" s="26">
        <f>+H379+H383</f>
        <v>266704.62571249995</v>
      </c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>
      <c r="A379" s="16">
        <v>377</v>
      </c>
      <c r="B379" s="17"/>
      <c r="C379" s="18" t="s">
        <v>763</v>
      </c>
      <c r="D379" s="19" t="s">
        <v>764</v>
      </c>
      <c r="E379" s="24">
        <f t="shared" si="47"/>
        <v>2020</v>
      </c>
      <c r="F379" s="21" t="str">
        <f t="shared" si="48"/>
        <v>PREV</v>
      </c>
      <c r="G379" s="22">
        <v>266704.62571249995</v>
      </c>
      <c r="H379" s="26">
        <f>SUM(H380:H382)</f>
        <v>266704.62571249995</v>
      </c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>
      <c r="A380" s="16">
        <v>378</v>
      </c>
      <c r="B380" s="17"/>
      <c r="C380" s="18" t="s">
        <v>765</v>
      </c>
      <c r="D380" s="19" t="s">
        <v>766</v>
      </c>
      <c r="E380" s="24">
        <f t="shared" si="47"/>
        <v>2020</v>
      </c>
      <c r="F380" s="21" t="str">
        <f t="shared" si="48"/>
        <v>PREV</v>
      </c>
      <c r="G380" s="22">
        <v>266704.6232780292</v>
      </c>
      <c r="H380" s="25">
        <f>+G380</f>
        <v>266704.6232780292</v>
      </c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>
      <c r="A381" s="16">
        <v>379</v>
      </c>
      <c r="B381" s="17"/>
      <c r="C381" s="18" t="s">
        <v>767</v>
      </c>
      <c r="D381" s="19" t="s">
        <v>768</v>
      </c>
      <c r="E381" s="24">
        <f t="shared" si="47"/>
        <v>2020</v>
      </c>
      <c r="F381" s="21" t="str">
        <f t="shared" si="48"/>
        <v>PREV</v>
      </c>
      <c r="G381" s="22">
        <v>2.4344707708223723E-3</v>
      </c>
      <c r="H381" s="25">
        <f>+G381</f>
        <v>2.4344707708223723E-3</v>
      </c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>
      <c r="A382" s="16">
        <v>380</v>
      </c>
      <c r="B382" s="17"/>
      <c r="C382" s="18" t="s">
        <v>769</v>
      </c>
      <c r="D382" s="19" t="s">
        <v>770</v>
      </c>
      <c r="E382" s="24">
        <f t="shared" si="47"/>
        <v>2020</v>
      </c>
      <c r="F382" s="21" t="str">
        <f t="shared" si="48"/>
        <v>PREV</v>
      </c>
      <c r="G382" s="22">
        <v>0</v>
      </c>
      <c r="H382" s="25">
        <f>+G382</f>
        <v>0</v>
      </c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>
      <c r="A383" s="16">
        <v>381</v>
      </c>
      <c r="B383" s="17"/>
      <c r="C383" s="18" t="s">
        <v>771</v>
      </c>
      <c r="D383" s="19" t="s">
        <v>772</v>
      </c>
      <c r="E383" s="24">
        <f t="shared" si="47"/>
        <v>2020</v>
      </c>
      <c r="F383" s="21" t="str">
        <f t="shared" si="48"/>
        <v>PREV</v>
      </c>
      <c r="G383" s="22">
        <v>0</v>
      </c>
      <c r="H383" s="26">
        <f>SUM(H384:H386)</f>
        <v>0</v>
      </c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>
      <c r="A384" s="16">
        <v>382</v>
      </c>
      <c r="B384" s="17"/>
      <c r="C384" s="18" t="s">
        <v>773</v>
      </c>
      <c r="D384" s="19" t="s">
        <v>774</v>
      </c>
      <c r="E384" s="24">
        <f t="shared" si="47"/>
        <v>2020</v>
      </c>
      <c r="F384" s="21" t="str">
        <f t="shared" si="48"/>
        <v>PREV</v>
      </c>
      <c r="G384" s="22">
        <v>0</v>
      </c>
      <c r="H384" s="25">
        <f>+G384</f>
        <v>0</v>
      </c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>
      <c r="A385" s="16">
        <v>383</v>
      </c>
      <c r="B385" s="17"/>
      <c r="C385" s="18" t="s">
        <v>775</v>
      </c>
      <c r="D385" s="19" t="s">
        <v>776</v>
      </c>
      <c r="E385" s="24">
        <f t="shared" si="47"/>
        <v>2020</v>
      </c>
      <c r="F385" s="21" t="str">
        <f t="shared" si="48"/>
        <v>PREV</v>
      </c>
      <c r="G385" s="22">
        <v>0</v>
      </c>
      <c r="H385" s="25">
        <f>+G385</f>
        <v>0</v>
      </c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>
      <c r="A386" s="16">
        <v>384</v>
      </c>
      <c r="B386" s="17"/>
      <c r="C386" s="18" t="s">
        <v>777</v>
      </c>
      <c r="D386" s="19" t="s">
        <v>778</v>
      </c>
      <c r="E386" s="24">
        <f t="shared" si="47"/>
        <v>2020</v>
      </c>
      <c r="F386" s="21" t="str">
        <f t="shared" si="48"/>
        <v>PREV</v>
      </c>
      <c r="G386" s="22">
        <v>0</v>
      </c>
      <c r="H386" s="25">
        <f>+G386</f>
        <v>0</v>
      </c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>
      <c r="A387" s="16">
        <v>385</v>
      </c>
      <c r="B387" s="17"/>
      <c r="C387" s="18" t="s">
        <v>779</v>
      </c>
      <c r="D387" s="19" t="s">
        <v>780</v>
      </c>
      <c r="E387" s="24">
        <f t="shared" si="47"/>
        <v>2020</v>
      </c>
      <c r="F387" s="21" t="str">
        <f t="shared" si="48"/>
        <v>PREV</v>
      </c>
      <c r="G387" s="22">
        <v>2091077.6334320412</v>
      </c>
      <c r="H387" s="26">
        <f>+H388+H392</f>
        <v>2091077.6334320412</v>
      </c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>
      <c r="A388" s="16">
        <v>386</v>
      </c>
      <c r="B388" s="17"/>
      <c r="C388" s="18" t="s">
        <v>781</v>
      </c>
      <c r="D388" s="19" t="s">
        <v>782</v>
      </c>
      <c r="E388" s="24">
        <f t="shared" si="47"/>
        <v>2020</v>
      </c>
      <c r="F388" s="21" t="str">
        <f t="shared" si="48"/>
        <v>PREV</v>
      </c>
      <c r="G388" s="22">
        <v>100009.85772083333</v>
      </c>
      <c r="H388" s="26">
        <f>SUM(H389:H391)</f>
        <v>100009.85772083333</v>
      </c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>
      <c r="A389" s="16">
        <v>387</v>
      </c>
      <c r="B389" s="17"/>
      <c r="C389" s="18" t="s">
        <v>783</v>
      </c>
      <c r="D389" s="19" t="s">
        <v>784</v>
      </c>
      <c r="E389" s="24">
        <f t="shared" si="47"/>
        <v>2020</v>
      </c>
      <c r="F389" s="21" t="str">
        <f t="shared" si="48"/>
        <v>PREV</v>
      </c>
      <c r="G389" s="22">
        <v>100009.85772083333</v>
      </c>
      <c r="H389" s="25">
        <f>+G389</f>
        <v>100009.85772083333</v>
      </c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>
      <c r="A390" s="16">
        <v>388</v>
      </c>
      <c r="B390" s="17"/>
      <c r="C390" s="18" t="s">
        <v>785</v>
      </c>
      <c r="D390" s="19" t="s">
        <v>786</v>
      </c>
      <c r="E390" s="24">
        <f t="shared" ref="E390:E453" si="53">E389</f>
        <v>2020</v>
      </c>
      <c r="F390" s="21" t="str">
        <f t="shared" ref="F390:F453" si="54">+F389</f>
        <v>PREV</v>
      </c>
      <c r="G390" s="22">
        <v>0</v>
      </c>
      <c r="H390" s="25">
        <f>+G390</f>
        <v>0</v>
      </c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>
      <c r="A391" s="16">
        <v>389</v>
      </c>
      <c r="B391" s="17"/>
      <c r="C391" s="18" t="s">
        <v>787</v>
      </c>
      <c r="D391" s="19" t="s">
        <v>788</v>
      </c>
      <c r="E391" s="24">
        <f t="shared" si="53"/>
        <v>2020</v>
      </c>
      <c r="F391" s="21" t="str">
        <f t="shared" si="54"/>
        <v>PREV</v>
      </c>
      <c r="G391" s="22">
        <v>0</v>
      </c>
      <c r="H391" s="25">
        <f>+G391</f>
        <v>0</v>
      </c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>
      <c r="A392" s="16">
        <v>390</v>
      </c>
      <c r="B392" s="17"/>
      <c r="C392" s="18" t="s">
        <v>789</v>
      </c>
      <c r="D392" s="19" t="s">
        <v>790</v>
      </c>
      <c r="E392" s="24">
        <f t="shared" si="53"/>
        <v>2020</v>
      </c>
      <c r="F392" s="21" t="str">
        <f t="shared" si="54"/>
        <v>PREV</v>
      </c>
      <c r="G392" s="22">
        <v>1991067.7757112079</v>
      </c>
      <c r="H392" s="26">
        <f>SUM(H393:H395)</f>
        <v>1991067.7757112079</v>
      </c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>
      <c r="A393" s="16">
        <v>391</v>
      </c>
      <c r="B393" s="17"/>
      <c r="C393" s="18" t="s">
        <v>791</v>
      </c>
      <c r="D393" s="19" t="s">
        <v>792</v>
      </c>
      <c r="E393" s="24">
        <f t="shared" si="53"/>
        <v>2020</v>
      </c>
      <c r="F393" s="21" t="str">
        <f t="shared" si="54"/>
        <v>PREV</v>
      </c>
      <c r="G393" s="22">
        <v>1991067.7757112079</v>
      </c>
      <c r="H393" s="25">
        <f>+G393</f>
        <v>1991067.7757112079</v>
      </c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>
      <c r="A394" s="16">
        <v>392</v>
      </c>
      <c r="B394" s="17"/>
      <c r="C394" s="18" t="s">
        <v>793</v>
      </c>
      <c r="D394" s="19" t="s">
        <v>794</v>
      </c>
      <c r="E394" s="24">
        <f t="shared" si="53"/>
        <v>2020</v>
      </c>
      <c r="F394" s="21" t="str">
        <f t="shared" si="54"/>
        <v>PREV</v>
      </c>
      <c r="G394" s="22">
        <v>0</v>
      </c>
      <c r="H394" s="25">
        <f>+G394</f>
        <v>0</v>
      </c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>
      <c r="A395" s="16">
        <v>393</v>
      </c>
      <c r="B395" s="17"/>
      <c r="C395" s="18" t="s">
        <v>795</v>
      </c>
      <c r="D395" s="19" t="s">
        <v>796</v>
      </c>
      <c r="E395" s="24">
        <f t="shared" si="53"/>
        <v>2020</v>
      </c>
      <c r="F395" s="21" t="str">
        <f t="shared" si="54"/>
        <v>PREV</v>
      </c>
      <c r="G395" s="22">
        <v>0</v>
      </c>
      <c r="H395" s="25">
        <f>+G395</f>
        <v>0</v>
      </c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>
      <c r="A396" s="16">
        <v>394</v>
      </c>
      <c r="B396" s="17"/>
      <c r="C396" s="18" t="s">
        <v>797</v>
      </c>
      <c r="D396" s="19" t="s">
        <v>798</v>
      </c>
      <c r="E396" s="24">
        <f t="shared" si="53"/>
        <v>2020</v>
      </c>
      <c r="F396" s="21" t="str">
        <f t="shared" si="54"/>
        <v>PREV</v>
      </c>
      <c r="G396" s="22">
        <v>3813187.672450698</v>
      </c>
      <c r="H396" s="26">
        <f>+H397+H401</f>
        <v>3813187.672450698</v>
      </c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>
      <c r="A397" s="16">
        <v>395</v>
      </c>
      <c r="B397" s="17"/>
      <c r="C397" s="18" t="s">
        <v>799</v>
      </c>
      <c r="D397" s="19" t="s">
        <v>800</v>
      </c>
      <c r="E397" s="24">
        <f t="shared" si="53"/>
        <v>2020</v>
      </c>
      <c r="F397" s="21" t="str">
        <f t="shared" si="54"/>
        <v>PREV</v>
      </c>
      <c r="G397" s="22">
        <v>654471.37341666664</v>
      </c>
      <c r="H397" s="26">
        <f>SUM(H398:H400)</f>
        <v>654471.37341666664</v>
      </c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>
      <c r="A398" s="16">
        <v>396</v>
      </c>
      <c r="B398" s="17"/>
      <c r="C398" s="18" t="s">
        <v>801</v>
      </c>
      <c r="D398" s="19" t="s">
        <v>802</v>
      </c>
      <c r="E398" s="24">
        <f t="shared" si="53"/>
        <v>2020</v>
      </c>
      <c r="F398" s="21" t="str">
        <f t="shared" si="54"/>
        <v>PREV</v>
      </c>
      <c r="G398" s="22">
        <v>654471.37341666664</v>
      </c>
      <c r="H398" s="25">
        <f>+G398</f>
        <v>654471.37341666664</v>
      </c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>
      <c r="A399" s="16">
        <v>397</v>
      </c>
      <c r="B399" s="17"/>
      <c r="C399" s="18" t="s">
        <v>803</v>
      </c>
      <c r="D399" s="19" t="s">
        <v>804</v>
      </c>
      <c r="E399" s="24">
        <f t="shared" si="53"/>
        <v>2020</v>
      </c>
      <c r="F399" s="21" t="str">
        <f t="shared" si="54"/>
        <v>PREV</v>
      </c>
      <c r="G399" s="22">
        <v>0</v>
      </c>
      <c r="H399" s="25">
        <f>+G399</f>
        <v>0</v>
      </c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>
      <c r="A400" s="16">
        <v>398</v>
      </c>
      <c r="B400" s="17"/>
      <c r="C400" s="18" t="s">
        <v>805</v>
      </c>
      <c r="D400" s="19" t="s">
        <v>806</v>
      </c>
      <c r="E400" s="24">
        <f t="shared" si="53"/>
        <v>2020</v>
      </c>
      <c r="F400" s="21" t="str">
        <f t="shared" si="54"/>
        <v>PREV</v>
      </c>
      <c r="G400" s="22">
        <v>0</v>
      </c>
      <c r="H400" s="25">
        <f>+G400</f>
        <v>0</v>
      </c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>
      <c r="A401" s="16">
        <v>399</v>
      </c>
      <c r="B401" s="17"/>
      <c r="C401" s="18" t="s">
        <v>807</v>
      </c>
      <c r="D401" s="19" t="s">
        <v>808</v>
      </c>
      <c r="E401" s="24">
        <f t="shared" si="53"/>
        <v>2020</v>
      </c>
      <c r="F401" s="21" t="str">
        <f t="shared" si="54"/>
        <v>PREV</v>
      </c>
      <c r="G401" s="22">
        <v>3158716.2990340311</v>
      </c>
      <c r="H401" s="26">
        <f>SUM(H402:H404)</f>
        <v>3158716.2990340311</v>
      </c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>
      <c r="A402" s="16">
        <v>400</v>
      </c>
      <c r="B402" s="17"/>
      <c r="C402" s="18" t="s">
        <v>809</v>
      </c>
      <c r="D402" s="19" t="s">
        <v>810</v>
      </c>
      <c r="E402" s="24">
        <f t="shared" si="53"/>
        <v>2020</v>
      </c>
      <c r="F402" s="21" t="str">
        <f t="shared" si="54"/>
        <v>PREV</v>
      </c>
      <c r="G402" s="22">
        <v>3158716.2990340311</v>
      </c>
      <c r="H402" s="25">
        <f>+G402</f>
        <v>3158716.2990340311</v>
      </c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>
      <c r="A403" s="16">
        <v>401</v>
      </c>
      <c r="B403" s="17"/>
      <c r="C403" s="18" t="s">
        <v>811</v>
      </c>
      <c r="D403" s="19" t="s">
        <v>812</v>
      </c>
      <c r="E403" s="24">
        <f t="shared" si="53"/>
        <v>2020</v>
      </c>
      <c r="F403" s="21" t="str">
        <f t="shared" si="54"/>
        <v>PREV</v>
      </c>
      <c r="G403" s="22">
        <v>0</v>
      </c>
      <c r="H403" s="25">
        <f>+G403</f>
        <v>0</v>
      </c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>
      <c r="B404" s="17"/>
      <c r="C404" s="18" t="s">
        <v>813</v>
      </c>
      <c r="D404" s="19" t="s">
        <v>814</v>
      </c>
      <c r="E404" s="24">
        <f t="shared" si="53"/>
        <v>2020</v>
      </c>
      <c r="F404" s="21" t="str">
        <f t="shared" si="54"/>
        <v>PREV</v>
      </c>
      <c r="G404" s="22">
        <v>0</v>
      </c>
      <c r="H404" s="25">
        <f>+G404</f>
        <v>0</v>
      </c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>
      <c r="B405" s="17"/>
      <c r="C405" s="18" t="s">
        <v>815</v>
      </c>
      <c r="D405" s="19" t="s">
        <v>816</v>
      </c>
      <c r="E405" s="24">
        <f t="shared" si="53"/>
        <v>2020</v>
      </c>
      <c r="F405" s="21" t="str">
        <f t="shared" si="54"/>
        <v>PREV</v>
      </c>
      <c r="G405" s="22">
        <v>1681819.82</v>
      </c>
      <c r="H405" s="26">
        <f>+H406+H407+H408</f>
        <v>1681819.82</v>
      </c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>
      <c r="B406" s="17"/>
      <c r="C406" s="18" t="s">
        <v>817</v>
      </c>
      <c r="D406" s="19" t="s">
        <v>818</v>
      </c>
      <c r="E406" s="24">
        <f t="shared" si="53"/>
        <v>2020</v>
      </c>
      <c r="F406" s="21" t="str">
        <f t="shared" si="54"/>
        <v>PREV</v>
      </c>
      <c r="G406" s="22">
        <v>270949.46999999997</v>
      </c>
      <c r="H406" s="25">
        <f>+G406</f>
        <v>270949.46999999997</v>
      </c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>
      <c r="B407" s="17"/>
      <c r="C407" s="18" t="s">
        <v>819</v>
      </c>
      <c r="D407" s="19" t="s">
        <v>820</v>
      </c>
      <c r="E407" s="24">
        <f t="shared" si="53"/>
        <v>2020</v>
      </c>
      <c r="F407" s="21" t="str">
        <f t="shared" si="54"/>
        <v>PREV</v>
      </c>
      <c r="G407" s="22">
        <v>0</v>
      </c>
      <c r="H407" s="25">
        <f>+G407</f>
        <v>0</v>
      </c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>
      <c r="B408" s="17"/>
      <c r="C408" s="18" t="s">
        <v>821</v>
      </c>
      <c r="D408" s="19" t="s">
        <v>822</v>
      </c>
      <c r="E408" s="24">
        <f t="shared" si="53"/>
        <v>2020</v>
      </c>
      <c r="F408" s="21" t="str">
        <f t="shared" si="54"/>
        <v>PREV</v>
      </c>
      <c r="G408" s="22">
        <v>1410870.35</v>
      </c>
      <c r="H408" s="26">
        <f>+H409+H410+H411+H412</f>
        <v>1410870.35</v>
      </c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>
      <c r="B409" s="17"/>
      <c r="C409" s="18" t="s">
        <v>823</v>
      </c>
      <c r="D409" s="19" t="s">
        <v>824</v>
      </c>
      <c r="E409" s="24">
        <f t="shared" si="53"/>
        <v>2020</v>
      </c>
      <c r="F409" s="21" t="str">
        <f t="shared" si="54"/>
        <v>PREV</v>
      </c>
      <c r="G409" s="22">
        <v>495015.08000000007</v>
      </c>
      <c r="H409" s="25">
        <f>+G409</f>
        <v>495015.08000000007</v>
      </c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>
      <c r="B410" s="17"/>
      <c r="C410" s="18" t="s">
        <v>825</v>
      </c>
      <c r="D410" s="19" t="s">
        <v>826</v>
      </c>
      <c r="E410" s="24">
        <f t="shared" si="53"/>
        <v>2020</v>
      </c>
      <c r="F410" s="21" t="str">
        <f t="shared" si="54"/>
        <v>PREV</v>
      </c>
      <c r="G410" s="22">
        <v>915855.2699999999</v>
      </c>
      <c r="H410" s="25">
        <f>+G410</f>
        <v>915855.2699999999</v>
      </c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>
      <c r="B411" s="17" t="s">
        <v>44</v>
      </c>
      <c r="C411" s="18" t="s">
        <v>827</v>
      </c>
      <c r="D411" s="19" t="s">
        <v>828</v>
      </c>
      <c r="E411" s="24">
        <f t="shared" si="53"/>
        <v>2020</v>
      </c>
      <c r="F411" s="21" t="str">
        <f t="shared" si="54"/>
        <v>PREV</v>
      </c>
      <c r="G411" s="22">
        <v>0</v>
      </c>
      <c r="H411" s="25">
        <f>+G411</f>
        <v>0</v>
      </c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>
      <c r="B412" s="17"/>
      <c r="C412" s="18" t="s">
        <v>829</v>
      </c>
      <c r="D412" s="19" t="s">
        <v>830</v>
      </c>
      <c r="E412" s="24">
        <f t="shared" si="53"/>
        <v>2020</v>
      </c>
      <c r="F412" s="21" t="str">
        <f t="shared" si="54"/>
        <v>PREV</v>
      </c>
      <c r="G412" s="22">
        <v>0</v>
      </c>
      <c r="H412" s="25">
        <f>+G412</f>
        <v>0</v>
      </c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>
      <c r="B413" s="17"/>
      <c r="C413" s="18" t="s">
        <v>831</v>
      </c>
      <c r="D413" s="19" t="s">
        <v>832</v>
      </c>
      <c r="E413" s="24">
        <f t="shared" si="53"/>
        <v>2020</v>
      </c>
      <c r="F413" s="21" t="str">
        <f t="shared" si="54"/>
        <v>PREV</v>
      </c>
      <c r="G413" s="22">
        <v>6983801.1900000004</v>
      </c>
      <c r="H413" s="26">
        <f>+H414+H415</f>
        <v>6983801.1900000004</v>
      </c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>
      <c r="B414" s="17"/>
      <c r="C414" s="18" t="s">
        <v>833</v>
      </c>
      <c r="D414" s="19" t="s">
        <v>834</v>
      </c>
      <c r="E414" s="24">
        <f t="shared" si="53"/>
        <v>2020</v>
      </c>
      <c r="F414" s="21" t="str">
        <f t="shared" si="54"/>
        <v>PREV</v>
      </c>
      <c r="G414" s="22">
        <v>8951.14</v>
      </c>
      <c r="H414" s="25">
        <f>+G414</f>
        <v>8951.14</v>
      </c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>
      <c r="B415" s="17"/>
      <c r="C415" s="18" t="s">
        <v>835</v>
      </c>
      <c r="D415" s="19" t="s">
        <v>836</v>
      </c>
      <c r="E415" s="24">
        <f t="shared" si="53"/>
        <v>2020</v>
      </c>
      <c r="F415" s="21" t="str">
        <f t="shared" si="54"/>
        <v>PREV</v>
      </c>
      <c r="G415" s="22">
        <v>6974850.0500000007</v>
      </c>
      <c r="H415" s="26">
        <f>+H416+H419</f>
        <v>6974850.0500000007</v>
      </c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>
      <c r="B416" s="17"/>
      <c r="C416" s="18" t="s">
        <v>837</v>
      </c>
      <c r="D416" s="19" t="s">
        <v>838</v>
      </c>
      <c r="E416" s="24">
        <f t="shared" si="53"/>
        <v>2020</v>
      </c>
      <c r="F416" s="21" t="str">
        <f t="shared" si="54"/>
        <v>PREV</v>
      </c>
      <c r="G416" s="22">
        <v>3139290.8600000003</v>
      </c>
      <c r="H416" s="26">
        <f>+H417+H418</f>
        <v>3139290.8600000003</v>
      </c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2:19">
      <c r="B417" s="17"/>
      <c r="C417" s="18" t="s">
        <v>839</v>
      </c>
      <c r="D417" s="19" t="s">
        <v>840</v>
      </c>
      <c r="E417" s="24">
        <f t="shared" si="53"/>
        <v>2020</v>
      </c>
      <c r="F417" s="21" t="str">
        <f t="shared" si="54"/>
        <v>PREV</v>
      </c>
      <c r="G417" s="22">
        <v>0</v>
      </c>
      <c r="H417" s="25">
        <f>+G417</f>
        <v>0</v>
      </c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2:19">
      <c r="B418" s="17"/>
      <c r="C418" s="18" t="s">
        <v>841</v>
      </c>
      <c r="D418" s="19" t="s">
        <v>842</v>
      </c>
      <c r="E418" s="24">
        <f t="shared" si="53"/>
        <v>2020</v>
      </c>
      <c r="F418" s="21" t="str">
        <f t="shared" si="54"/>
        <v>PREV</v>
      </c>
      <c r="G418" s="22">
        <v>3139290.8600000003</v>
      </c>
      <c r="H418" s="25">
        <f>+G418</f>
        <v>3139290.8600000003</v>
      </c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2:19">
      <c r="B419" s="17"/>
      <c r="C419" s="18" t="s">
        <v>843</v>
      </c>
      <c r="D419" s="19" t="s">
        <v>844</v>
      </c>
      <c r="E419" s="24">
        <f t="shared" si="53"/>
        <v>2020</v>
      </c>
      <c r="F419" s="21" t="str">
        <f t="shared" si="54"/>
        <v>PREV</v>
      </c>
      <c r="G419" s="22">
        <v>3835559.1900000004</v>
      </c>
      <c r="H419" s="25">
        <f>+G419</f>
        <v>3835559.1900000004</v>
      </c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2:19">
      <c r="B420" s="17"/>
      <c r="C420" s="18" t="s">
        <v>845</v>
      </c>
      <c r="D420" s="19" t="s">
        <v>846</v>
      </c>
      <c r="E420" s="24">
        <f t="shared" si="53"/>
        <v>2020</v>
      </c>
      <c r="F420" s="21" t="str">
        <f t="shared" si="54"/>
        <v>PREV</v>
      </c>
      <c r="G420" s="22">
        <v>0</v>
      </c>
      <c r="H420" s="26">
        <f>+H421+H422</f>
        <v>0</v>
      </c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2:19">
      <c r="B421" s="17"/>
      <c r="C421" s="18" t="s">
        <v>847</v>
      </c>
      <c r="D421" s="19" t="s">
        <v>848</v>
      </c>
      <c r="E421" s="24">
        <f t="shared" si="53"/>
        <v>2020</v>
      </c>
      <c r="F421" s="21" t="str">
        <f t="shared" si="54"/>
        <v>PREV</v>
      </c>
      <c r="G421" s="22">
        <v>0</v>
      </c>
      <c r="H421" s="25">
        <f>+G421</f>
        <v>0</v>
      </c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2:19">
      <c r="B422" s="17"/>
      <c r="C422" s="18" t="s">
        <v>849</v>
      </c>
      <c r="D422" s="19" t="s">
        <v>850</v>
      </c>
      <c r="E422" s="24">
        <f t="shared" si="53"/>
        <v>2020</v>
      </c>
      <c r="F422" s="21" t="str">
        <f t="shared" si="54"/>
        <v>PREV</v>
      </c>
      <c r="G422" s="22">
        <v>0</v>
      </c>
      <c r="H422" s="25">
        <f>+G422</f>
        <v>0</v>
      </c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2:19">
      <c r="B423" s="17"/>
      <c r="C423" s="18" t="s">
        <v>851</v>
      </c>
      <c r="D423" s="19" t="s">
        <v>852</v>
      </c>
      <c r="E423" s="24">
        <f t="shared" si="53"/>
        <v>2020</v>
      </c>
      <c r="F423" s="21" t="str">
        <f t="shared" si="54"/>
        <v>PREV</v>
      </c>
      <c r="G423" s="22">
        <v>-9.276845958083868E-10</v>
      </c>
      <c r="H423" s="26">
        <f>+H424+H433</f>
        <v>-9.276845958083868E-10</v>
      </c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2:19">
      <c r="B424" s="17"/>
      <c r="C424" s="18" t="s">
        <v>853</v>
      </c>
      <c r="D424" s="19" t="s">
        <v>854</v>
      </c>
      <c r="E424" s="24">
        <f t="shared" si="53"/>
        <v>2020</v>
      </c>
      <c r="F424" s="21" t="str">
        <f t="shared" si="54"/>
        <v>PREV</v>
      </c>
      <c r="G424" s="22">
        <v>-9.276845958083868E-10</v>
      </c>
      <c r="H424" s="26">
        <f>SUM(H425:H432)</f>
        <v>-9.276845958083868E-10</v>
      </c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2:19">
      <c r="B425" s="17"/>
      <c r="C425" s="18" t="s">
        <v>855</v>
      </c>
      <c r="D425" s="19" t="s">
        <v>856</v>
      </c>
      <c r="E425" s="24">
        <f t="shared" si="53"/>
        <v>2020</v>
      </c>
      <c r="F425" s="21" t="str">
        <f t="shared" si="54"/>
        <v>PREV</v>
      </c>
      <c r="G425" s="22">
        <v>-4.9840309657156467E-10</v>
      </c>
      <c r="H425" s="25">
        <f t="shared" ref="H425:H432" si="55">+G425</f>
        <v>-4.9840309657156467E-10</v>
      </c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2:19">
      <c r="B426" s="17"/>
      <c r="C426" s="18" t="s">
        <v>857</v>
      </c>
      <c r="D426" s="19" t="s">
        <v>858</v>
      </c>
      <c r="E426" s="24">
        <f t="shared" si="53"/>
        <v>2020</v>
      </c>
      <c r="F426" s="21" t="str">
        <f t="shared" si="54"/>
        <v>PREV</v>
      </c>
      <c r="G426" s="22">
        <v>0</v>
      </c>
      <c r="H426" s="25">
        <f t="shared" si="55"/>
        <v>0</v>
      </c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2:19">
      <c r="B427" s="17"/>
      <c r="C427" s="18" t="s">
        <v>859</v>
      </c>
      <c r="D427" s="19" t="s">
        <v>860</v>
      </c>
      <c r="E427" s="24">
        <f t="shared" si="53"/>
        <v>2020</v>
      </c>
      <c r="F427" s="21" t="str">
        <f t="shared" si="54"/>
        <v>PREV</v>
      </c>
      <c r="G427" s="22">
        <v>-4.2928149923682213E-10</v>
      </c>
      <c r="H427" s="25">
        <f t="shared" si="55"/>
        <v>-4.2928149923682213E-10</v>
      </c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2:19">
      <c r="B428" s="17"/>
      <c r="C428" s="18" t="s">
        <v>861</v>
      </c>
      <c r="D428" s="19" t="s">
        <v>862</v>
      </c>
      <c r="E428" s="24">
        <f t="shared" si="53"/>
        <v>2020</v>
      </c>
      <c r="F428" s="21" t="str">
        <f t="shared" si="54"/>
        <v>PREV</v>
      </c>
      <c r="G428" s="22">
        <v>0</v>
      </c>
      <c r="H428" s="25">
        <f t="shared" si="55"/>
        <v>0</v>
      </c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2:19">
      <c r="B429" s="17"/>
      <c r="C429" s="18" t="s">
        <v>863</v>
      </c>
      <c r="D429" s="19" t="s">
        <v>864</v>
      </c>
      <c r="E429" s="24">
        <f t="shared" si="53"/>
        <v>2020</v>
      </c>
      <c r="F429" s="21" t="str">
        <f t="shared" si="54"/>
        <v>PREV</v>
      </c>
      <c r="G429" s="22">
        <v>0</v>
      </c>
      <c r="H429" s="25">
        <f t="shared" si="55"/>
        <v>0</v>
      </c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2:19">
      <c r="B430" s="17"/>
      <c r="C430" s="18" t="s">
        <v>865</v>
      </c>
      <c r="D430" s="19" t="s">
        <v>866</v>
      </c>
      <c r="E430" s="24">
        <f t="shared" si="53"/>
        <v>2020</v>
      </c>
      <c r="F430" s="21" t="str">
        <f t="shared" si="54"/>
        <v>PREV</v>
      </c>
      <c r="G430" s="22">
        <v>0</v>
      </c>
      <c r="H430" s="25">
        <f t="shared" si="55"/>
        <v>0</v>
      </c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2:19">
      <c r="B431" s="17"/>
      <c r="C431" s="18" t="s">
        <v>867</v>
      </c>
      <c r="D431" s="19" t="s">
        <v>868</v>
      </c>
      <c r="E431" s="24">
        <f t="shared" si="53"/>
        <v>2020</v>
      </c>
      <c r="F431" s="21" t="str">
        <f t="shared" si="54"/>
        <v>PREV</v>
      </c>
      <c r="G431" s="22">
        <v>0</v>
      </c>
      <c r="H431" s="25">
        <f t="shared" si="55"/>
        <v>0</v>
      </c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2:19">
      <c r="B432" s="17"/>
      <c r="C432" s="18" t="s">
        <v>869</v>
      </c>
      <c r="D432" s="19" t="s">
        <v>870</v>
      </c>
      <c r="E432" s="24">
        <f t="shared" si="53"/>
        <v>2020</v>
      </c>
      <c r="F432" s="21" t="str">
        <f t="shared" si="54"/>
        <v>PREV</v>
      </c>
      <c r="G432" s="22">
        <v>0</v>
      </c>
      <c r="H432" s="25">
        <f t="shared" si="55"/>
        <v>0</v>
      </c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2:19">
      <c r="B433" s="17"/>
      <c r="C433" s="18" t="s">
        <v>871</v>
      </c>
      <c r="D433" s="19" t="s">
        <v>872</v>
      </c>
      <c r="E433" s="24">
        <f t="shared" si="53"/>
        <v>2020</v>
      </c>
      <c r="F433" s="21" t="str">
        <f t="shared" si="54"/>
        <v>PREV</v>
      </c>
      <c r="G433" s="22">
        <v>0</v>
      </c>
      <c r="H433" s="26">
        <f>SUM(H434:H439)</f>
        <v>0</v>
      </c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2:19">
      <c r="B434" s="17"/>
      <c r="C434" s="18" t="s">
        <v>873</v>
      </c>
      <c r="D434" s="19" t="s">
        <v>874</v>
      </c>
      <c r="E434" s="24">
        <f t="shared" si="53"/>
        <v>2020</v>
      </c>
      <c r="F434" s="21" t="str">
        <f t="shared" si="54"/>
        <v>PREV</v>
      </c>
      <c r="G434" s="22">
        <v>0</v>
      </c>
      <c r="H434" s="25">
        <f t="shared" ref="H434:H439" si="56">+G434</f>
        <v>0</v>
      </c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2:19">
      <c r="B435" s="17"/>
      <c r="C435" s="18" t="s">
        <v>875</v>
      </c>
      <c r="D435" s="19" t="s">
        <v>876</v>
      </c>
      <c r="E435" s="24">
        <f t="shared" si="53"/>
        <v>2020</v>
      </c>
      <c r="F435" s="21" t="str">
        <f t="shared" si="54"/>
        <v>PREV</v>
      </c>
      <c r="G435" s="22">
        <v>0</v>
      </c>
      <c r="H435" s="25">
        <f t="shared" si="56"/>
        <v>0</v>
      </c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2:19">
      <c r="B436" s="17"/>
      <c r="C436" s="18" t="s">
        <v>877</v>
      </c>
      <c r="D436" s="19" t="s">
        <v>878</v>
      </c>
      <c r="E436" s="24">
        <f t="shared" si="53"/>
        <v>2020</v>
      </c>
      <c r="F436" s="21" t="str">
        <f t="shared" si="54"/>
        <v>PREV</v>
      </c>
      <c r="G436" s="22">
        <v>0</v>
      </c>
      <c r="H436" s="25">
        <f t="shared" si="56"/>
        <v>0</v>
      </c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2:19">
      <c r="B437" s="17"/>
      <c r="C437" s="18" t="s">
        <v>879</v>
      </c>
      <c r="D437" s="19" t="s">
        <v>880</v>
      </c>
      <c r="E437" s="24">
        <f t="shared" si="53"/>
        <v>2020</v>
      </c>
      <c r="F437" s="21" t="str">
        <f t="shared" si="54"/>
        <v>PREV</v>
      </c>
      <c r="G437" s="22">
        <v>0</v>
      </c>
      <c r="H437" s="25">
        <f t="shared" si="56"/>
        <v>0</v>
      </c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2:19">
      <c r="B438" s="17"/>
      <c r="C438" s="18" t="s">
        <v>881</v>
      </c>
      <c r="D438" s="19" t="s">
        <v>882</v>
      </c>
      <c r="E438" s="24">
        <f t="shared" si="53"/>
        <v>2020</v>
      </c>
      <c r="F438" s="21" t="str">
        <f t="shared" si="54"/>
        <v>PREV</v>
      </c>
      <c r="G438" s="22">
        <v>0</v>
      </c>
      <c r="H438" s="25">
        <f t="shared" si="56"/>
        <v>0</v>
      </c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2:19">
      <c r="B439" s="17"/>
      <c r="C439" s="18" t="s">
        <v>883</v>
      </c>
      <c r="D439" s="19" t="s">
        <v>884</v>
      </c>
      <c r="E439" s="24">
        <f t="shared" si="53"/>
        <v>2020</v>
      </c>
      <c r="F439" s="21" t="str">
        <f t="shared" si="54"/>
        <v>PREV</v>
      </c>
      <c r="G439" s="22">
        <v>0</v>
      </c>
      <c r="H439" s="25">
        <f t="shared" si="56"/>
        <v>0</v>
      </c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2:19">
      <c r="B440" s="17"/>
      <c r="C440" s="18" t="s">
        <v>885</v>
      </c>
      <c r="D440" s="19" t="s">
        <v>886</v>
      </c>
      <c r="E440" s="24">
        <f t="shared" si="53"/>
        <v>2020</v>
      </c>
      <c r="F440" s="21" t="str">
        <f t="shared" si="54"/>
        <v>PREV</v>
      </c>
      <c r="G440" s="22">
        <v>2058000</v>
      </c>
      <c r="H440" s="26">
        <f>+H441+H449+H450+H457</f>
        <v>2058000</v>
      </c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2:19">
      <c r="B441" s="17"/>
      <c r="C441" s="18" t="s">
        <v>887</v>
      </c>
      <c r="D441" s="19" t="s">
        <v>888</v>
      </c>
      <c r="E441" s="24">
        <f t="shared" si="53"/>
        <v>2020</v>
      </c>
      <c r="F441" s="21" t="str">
        <f t="shared" si="54"/>
        <v>PREV</v>
      </c>
      <c r="G441" s="22">
        <v>2050000</v>
      </c>
      <c r="H441" s="26">
        <f>SUM(H442:H448)</f>
        <v>2050000</v>
      </c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2:19">
      <c r="B442" s="17"/>
      <c r="C442" s="18" t="s">
        <v>889</v>
      </c>
      <c r="D442" s="19" t="s">
        <v>890</v>
      </c>
      <c r="E442" s="24">
        <f t="shared" si="53"/>
        <v>2020</v>
      </c>
      <c r="F442" s="21" t="str">
        <f t="shared" si="54"/>
        <v>PREV</v>
      </c>
      <c r="G442" s="22">
        <v>700000</v>
      </c>
      <c r="H442" s="25">
        <f t="shared" ref="H442:H449" si="57">+G442</f>
        <v>700000</v>
      </c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2:19">
      <c r="B443" s="17"/>
      <c r="C443" s="18" t="s">
        <v>891</v>
      </c>
      <c r="D443" s="19" t="s">
        <v>892</v>
      </c>
      <c r="E443" s="24">
        <f t="shared" si="53"/>
        <v>2020</v>
      </c>
      <c r="F443" s="21" t="str">
        <f t="shared" si="54"/>
        <v>PREV</v>
      </c>
      <c r="G443" s="22">
        <v>0</v>
      </c>
      <c r="H443" s="25">
        <f t="shared" si="57"/>
        <v>0</v>
      </c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2:19">
      <c r="B444" s="17"/>
      <c r="C444" s="18" t="s">
        <v>893</v>
      </c>
      <c r="D444" s="19" t="s">
        <v>894</v>
      </c>
      <c r="E444" s="24">
        <f t="shared" si="53"/>
        <v>2020</v>
      </c>
      <c r="F444" s="21" t="str">
        <f t="shared" si="54"/>
        <v>PREV</v>
      </c>
      <c r="G444" s="22">
        <v>0</v>
      </c>
      <c r="H444" s="25">
        <f t="shared" si="57"/>
        <v>0</v>
      </c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2:19">
      <c r="B445" s="17"/>
      <c r="C445" s="18" t="s">
        <v>895</v>
      </c>
      <c r="D445" s="19" t="s">
        <v>896</v>
      </c>
      <c r="E445" s="24">
        <f t="shared" si="53"/>
        <v>2020</v>
      </c>
      <c r="F445" s="21" t="str">
        <f t="shared" si="54"/>
        <v>PREV</v>
      </c>
      <c r="G445" s="22">
        <v>1350000</v>
      </c>
      <c r="H445" s="25">
        <f t="shared" si="57"/>
        <v>1350000</v>
      </c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2:19">
      <c r="B446" s="17"/>
      <c r="C446" s="18" t="s">
        <v>897</v>
      </c>
      <c r="D446" s="19" t="s">
        <v>898</v>
      </c>
      <c r="E446" s="24">
        <f t="shared" si="53"/>
        <v>2020</v>
      </c>
      <c r="F446" s="21" t="str">
        <f t="shared" si="54"/>
        <v>PREV</v>
      </c>
      <c r="G446" s="22">
        <v>0</v>
      </c>
      <c r="H446" s="25">
        <f t="shared" si="57"/>
        <v>0</v>
      </c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2:19">
      <c r="B447" s="17"/>
      <c r="C447" s="18" t="s">
        <v>899</v>
      </c>
      <c r="D447" s="19" t="s">
        <v>900</v>
      </c>
      <c r="E447" s="24">
        <f t="shared" si="53"/>
        <v>2020</v>
      </c>
      <c r="F447" s="21" t="str">
        <f t="shared" si="54"/>
        <v>PREV</v>
      </c>
      <c r="G447" s="22">
        <v>0</v>
      </c>
      <c r="H447" s="25">
        <f t="shared" si="57"/>
        <v>0</v>
      </c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2:19">
      <c r="B448" s="17"/>
      <c r="C448" s="18" t="s">
        <v>901</v>
      </c>
      <c r="D448" s="19" t="s">
        <v>902</v>
      </c>
      <c r="E448" s="24">
        <f t="shared" si="53"/>
        <v>2020</v>
      </c>
      <c r="F448" s="21" t="str">
        <f t="shared" si="54"/>
        <v>PREV</v>
      </c>
      <c r="G448" s="22">
        <v>0</v>
      </c>
      <c r="H448" s="25">
        <f t="shared" si="57"/>
        <v>0</v>
      </c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2:19">
      <c r="B449" s="17"/>
      <c r="C449" s="18" t="s">
        <v>903</v>
      </c>
      <c r="D449" s="19" t="s">
        <v>904</v>
      </c>
      <c r="E449" s="24">
        <f t="shared" si="53"/>
        <v>2020</v>
      </c>
      <c r="F449" s="21" t="str">
        <f t="shared" si="54"/>
        <v>PREV</v>
      </c>
      <c r="G449" s="22">
        <v>0</v>
      </c>
      <c r="H449" s="25">
        <f t="shared" si="57"/>
        <v>0</v>
      </c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2:19">
      <c r="B450" s="17"/>
      <c r="C450" s="18" t="s">
        <v>905</v>
      </c>
      <c r="D450" s="19" t="s">
        <v>906</v>
      </c>
      <c r="E450" s="24">
        <f t="shared" si="53"/>
        <v>2020</v>
      </c>
      <c r="F450" s="21" t="str">
        <f t="shared" si="54"/>
        <v>PREV</v>
      </c>
      <c r="G450" s="22">
        <v>0</v>
      </c>
      <c r="H450" s="26">
        <f>SUM(H451:H456)</f>
        <v>0</v>
      </c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2:19" ht="21">
      <c r="B451" s="17"/>
      <c r="C451" s="18" t="s">
        <v>907</v>
      </c>
      <c r="D451" s="19" t="s">
        <v>908</v>
      </c>
      <c r="E451" s="24">
        <f t="shared" si="53"/>
        <v>2020</v>
      </c>
      <c r="F451" s="21" t="str">
        <f t="shared" si="54"/>
        <v>PREV</v>
      </c>
      <c r="G451" s="22">
        <v>0</v>
      </c>
      <c r="H451" s="25">
        <f t="shared" ref="H451:H456" si="58">+G451</f>
        <v>0</v>
      </c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2:19">
      <c r="B452" s="17"/>
      <c r="C452" s="18" t="s">
        <v>909</v>
      </c>
      <c r="D452" s="19" t="s">
        <v>910</v>
      </c>
      <c r="E452" s="24">
        <f t="shared" si="53"/>
        <v>2020</v>
      </c>
      <c r="F452" s="21" t="str">
        <f t="shared" si="54"/>
        <v>PREV</v>
      </c>
      <c r="G452" s="22">
        <v>0</v>
      </c>
      <c r="H452" s="25">
        <f t="shared" si="58"/>
        <v>0</v>
      </c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2:19">
      <c r="B453" s="17"/>
      <c r="C453" s="18" t="s">
        <v>911</v>
      </c>
      <c r="D453" s="19" t="s">
        <v>912</v>
      </c>
      <c r="E453" s="24">
        <f t="shared" si="53"/>
        <v>2020</v>
      </c>
      <c r="F453" s="21" t="str">
        <f t="shared" si="54"/>
        <v>PREV</v>
      </c>
      <c r="G453" s="22">
        <v>0</v>
      </c>
      <c r="H453" s="25">
        <f t="shared" si="58"/>
        <v>0</v>
      </c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2:19">
      <c r="B454" s="17"/>
      <c r="C454" s="18" t="s">
        <v>913</v>
      </c>
      <c r="D454" s="19" t="s">
        <v>914</v>
      </c>
      <c r="E454" s="24">
        <f t="shared" ref="E454:E517" si="59">E453</f>
        <v>2020</v>
      </c>
      <c r="F454" s="21" t="str">
        <f t="shared" ref="F454:F517" si="60">+F453</f>
        <v>PREV</v>
      </c>
      <c r="G454" s="22">
        <v>0</v>
      </c>
      <c r="H454" s="25">
        <f t="shared" si="58"/>
        <v>0</v>
      </c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2:19">
      <c r="B455" s="17"/>
      <c r="C455" s="18" t="s">
        <v>915</v>
      </c>
      <c r="D455" s="19" t="s">
        <v>916</v>
      </c>
      <c r="E455" s="24">
        <f t="shared" si="59"/>
        <v>2020</v>
      </c>
      <c r="F455" s="21" t="str">
        <f t="shared" si="60"/>
        <v>PREV</v>
      </c>
      <c r="G455" s="22">
        <v>0</v>
      </c>
      <c r="H455" s="25">
        <f t="shared" si="58"/>
        <v>0</v>
      </c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2:19">
      <c r="B456" s="17"/>
      <c r="C456" s="18" t="s">
        <v>917</v>
      </c>
      <c r="D456" s="19" t="s">
        <v>918</v>
      </c>
      <c r="E456" s="24">
        <f t="shared" si="59"/>
        <v>2020</v>
      </c>
      <c r="F456" s="21" t="str">
        <f t="shared" si="60"/>
        <v>PREV</v>
      </c>
      <c r="G456" s="22">
        <v>0</v>
      </c>
      <c r="H456" s="25">
        <f t="shared" si="58"/>
        <v>0</v>
      </c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2:19">
      <c r="B457" s="17"/>
      <c r="C457" s="18" t="s">
        <v>919</v>
      </c>
      <c r="D457" s="19" t="s">
        <v>920</v>
      </c>
      <c r="E457" s="24">
        <f t="shared" si="59"/>
        <v>2020</v>
      </c>
      <c r="F457" s="21" t="str">
        <f t="shared" si="60"/>
        <v>PREV</v>
      </c>
      <c r="G457" s="22">
        <v>8000</v>
      </c>
      <c r="H457" s="26">
        <f>SUM(H458:H467)</f>
        <v>8000</v>
      </c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2:19">
      <c r="B458" s="17"/>
      <c r="C458" s="18" t="s">
        <v>921</v>
      </c>
      <c r="D458" s="19" t="s">
        <v>922</v>
      </c>
      <c r="E458" s="24">
        <f t="shared" si="59"/>
        <v>2020</v>
      </c>
      <c r="F458" s="21" t="str">
        <f t="shared" si="60"/>
        <v>PREV</v>
      </c>
      <c r="G458" s="22">
        <v>0</v>
      </c>
      <c r="H458" s="25">
        <f t="shared" ref="H458:H467" si="61">+G458</f>
        <v>0</v>
      </c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2:19">
      <c r="B459" s="17"/>
      <c r="C459" s="18" t="s">
        <v>923</v>
      </c>
      <c r="D459" s="19" t="s">
        <v>924</v>
      </c>
      <c r="E459" s="24">
        <f t="shared" si="59"/>
        <v>2020</v>
      </c>
      <c r="F459" s="21" t="str">
        <f t="shared" si="60"/>
        <v>PREV</v>
      </c>
      <c r="G459" s="22">
        <v>0</v>
      </c>
      <c r="H459" s="25">
        <f t="shared" si="61"/>
        <v>0</v>
      </c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2:19">
      <c r="B460" s="17"/>
      <c r="C460" s="18" t="s">
        <v>925</v>
      </c>
      <c r="D460" s="19" t="s">
        <v>926</v>
      </c>
      <c r="E460" s="24">
        <f t="shared" si="59"/>
        <v>2020</v>
      </c>
      <c r="F460" s="21" t="str">
        <f t="shared" si="60"/>
        <v>PREV</v>
      </c>
      <c r="G460" s="22">
        <v>0</v>
      </c>
      <c r="H460" s="25">
        <f t="shared" si="61"/>
        <v>0</v>
      </c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2:19">
      <c r="B461" s="17"/>
      <c r="C461" s="18" t="s">
        <v>927</v>
      </c>
      <c r="D461" s="19" t="s">
        <v>928</v>
      </c>
      <c r="E461" s="24">
        <f t="shared" si="59"/>
        <v>2020</v>
      </c>
      <c r="F461" s="21" t="str">
        <f t="shared" si="60"/>
        <v>PREV</v>
      </c>
      <c r="G461" s="22">
        <v>0</v>
      </c>
      <c r="H461" s="25">
        <f t="shared" si="61"/>
        <v>0</v>
      </c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2:19">
      <c r="B462" s="17"/>
      <c r="C462" s="18" t="s">
        <v>929</v>
      </c>
      <c r="D462" s="19" t="s">
        <v>930</v>
      </c>
      <c r="E462" s="24">
        <f t="shared" si="59"/>
        <v>2020</v>
      </c>
      <c r="F462" s="21" t="str">
        <f t="shared" si="60"/>
        <v>PREV</v>
      </c>
      <c r="G462" s="22">
        <v>0</v>
      </c>
      <c r="H462" s="25">
        <f t="shared" si="61"/>
        <v>0</v>
      </c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2:19">
      <c r="B463" s="17"/>
      <c r="C463" s="18" t="s">
        <v>931</v>
      </c>
      <c r="D463" s="19" t="s">
        <v>932</v>
      </c>
      <c r="E463" s="24">
        <f t="shared" si="59"/>
        <v>2020</v>
      </c>
      <c r="F463" s="21" t="str">
        <f t="shared" si="60"/>
        <v>PREV</v>
      </c>
      <c r="G463" s="22">
        <v>0</v>
      </c>
      <c r="H463" s="25">
        <f t="shared" si="61"/>
        <v>0</v>
      </c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2:19">
      <c r="B464" s="17"/>
      <c r="C464" s="18" t="s">
        <v>933</v>
      </c>
      <c r="D464" s="19" t="s">
        <v>934</v>
      </c>
      <c r="E464" s="24">
        <f t="shared" si="59"/>
        <v>2020</v>
      </c>
      <c r="F464" s="21" t="str">
        <f t="shared" si="60"/>
        <v>PREV</v>
      </c>
      <c r="G464" s="22">
        <v>0</v>
      </c>
      <c r="H464" s="25">
        <f t="shared" si="61"/>
        <v>0</v>
      </c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2:19">
      <c r="B465" s="17"/>
      <c r="C465" s="18" t="s">
        <v>935</v>
      </c>
      <c r="D465" s="19" t="s">
        <v>936</v>
      </c>
      <c r="E465" s="24">
        <f t="shared" si="59"/>
        <v>2020</v>
      </c>
      <c r="F465" s="21" t="str">
        <f t="shared" si="60"/>
        <v>PREV</v>
      </c>
      <c r="G465" s="22">
        <v>0</v>
      </c>
      <c r="H465" s="25">
        <f t="shared" si="61"/>
        <v>0</v>
      </c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2:19">
      <c r="B466" s="17"/>
      <c r="C466" s="18" t="s">
        <v>937</v>
      </c>
      <c r="D466" s="19" t="s">
        <v>938</v>
      </c>
      <c r="E466" s="24">
        <f t="shared" si="59"/>
        <v>2020</v>
      </c>
      <c r="F466" s="21" t="str">
        <f t="shared" si="60"/>
        <v>PREV</v>
      </c>
      <c r="G466" s="22">
        <v>8000</v>
      </c>
      <c r="H466" s="25">
        <f t="shared" si="61"/>
        <v>8000</v>
      </c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2:19">
      <c r="B467" s="17"/>
      <c r="C467" s="18" t="s">
        <v>939</v>
      </c>
      <c r="D467" s="19" t="s">
        <v>940</v>
      </c>
      <c r="E467" s="24">
        <f t="shared" si="59"/>
        <v>2020</v>
      </c>
      <c r="F467" s="21" t="str">
        <f t="shared" si="60"/>
        <v>PREV</v>
      </c>
      <c r="G467" s="22">
        <v>0</v>
      </c>
      <c r="H467" s="25">
        <f t="shared" si="61"/>
        <v>0</v>
      </c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2:19">
      <c r="B468" s="17"/>
      <c r="C468" s="18" t="s">
        <v>941</v>
      </c>
      <c r="D468" s="19" t="s">
        <v>942</v>
      </c>
      <c r="E468" s="24">
        <f t="shared" si="59"/>
        <v>2020</v>
      </c>
      <c r="F468" s="21" t="str">
        <f t="shared" si="60"/>
        <v>PREV</v>
      </c>
      <c r="G468" s="22">
        <v>196687203.09178913</v>
      </c>
      <c r="H468" s="26">
        <f>+H440+H423+H413+H405+H363+H353+H345+H176+H137+H420</f>
        <v>196687203.09178913</v>
      </c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2:19">
      <c r="B469" s="17"/>
      <c r="C469" s="18" t="s">
        <v>943</v>
      </c>
      <c r="D469" s="19" t="s">
        <v>944</v>
      </c>
      <c r="E469" s="24">
        <f t="shared" si="59"/>
        <v>2020</v>
      </c>
      <c r="F469" s="21" t="str">
        <f t="shared" si="60"/>
        <v>PREV</v>
      </c>
      <c r="G469" s="22">
        <v>0</v>
      </c>
      <c r="H469" s="26">
        <f>+H470+H471+H472</f>
        <v>0</v>
      </c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2:19">
      <c r="B470" s="17"/>
      <c r="C470" s="18" t="s">
        <v>945</v>
      </c>
      <c r="D470" s="19" t="s">
        <v>946</v>
      </c>
      <c r="E470" s="24">
        <f t="shared" si="59"/>
        <v>2020</v>
      </c>
      <c r="F470" s="21" t="str">
        <f t="shared" si="60"/>
        <v>PREV</v>
      </c>
      <c r="G470" s="22">
        <v>0</v>
      </c>
      <c r="H470" s="25">
        <f>+G470</f>
        <v>0</v>
      </c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2:19">
      <c r="B471" s="17"/>
      <c r="C471" s="18" t="s">
        <v>947</v>
      </c>
      <c r="D471" s="19" t="s">
        <v>948</v>
      </c>
      <c r="E471" s="24">
        <f t="shared" si="59"/>
        <v>2020</v>
      </c>
      <c r="F471" s="21" t="str">
        <f t="shared" si="60"/>
        <v>PREV</v>
      </c>
      <c r="G471" s="22">
        <v>0</v>
      </c>
      <c r="H471" s="25">
        <f>+G471</f>
        <v>0</v>
      </c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2:19">
      <c r="B472" s="17"/>
      <c r="C472" s="18" t="s">
        <v>949</v>
      </c>
      <c r="D472" s="19" t="s">
        <v>950</v>
      </c>
      <c r="E472" s="24">
        <f t="shared" si="59"/>
        <v>2020</v>
      </c>
      <c r="F472" s="21" t="str">
        <f t="shared" si="60"/>
        <v>PREV</v>
      </c>
      <c r="G472" s="22">
        <v>0</v>
      </c>
      <c r="H472" s="25">
        <f>+G472</f>
        <v>0</v>
      </c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2:19">
      <c r="B473" s="17"/>
      <c r="C473" s="18" t="s">
        <v>951</v>
      </c>
      <c r="D473" s="19" t="s">
        <v>952</v>
      </c>
      <c r="E473" s="24">
        <f t="shared" si="59"/>
        <v>2020</v>
      </c>
      <c r="F473" s="21" t="str">
        <f t="shared" si="60"/>
        <v>PREV</v>
      </c>
      <c r="G473" s="22">
        <v>0</v>
      </c>
      <c r="H473" s="26">
        <f>SUM(H474:H478)</f>
        <v>0</v>
      </c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2:19">
      <c r="B474" s="17"/>
      <c r="C474" s="18" t="s">
        <v>953</v>
      </c>
      <c r="D474" s="19" t="s">
        <v>954</v>
      </c>
      <c r="E474" s="24">
        <f t="shared" si="59"/>
        <v>2020</v>
      </c>
      <c r="F474" s="21" t="str">
        <f t="shared" si="60"/>
        <v>PREV</v>
      </c>
      <c r="G474" s="22">
        <v>0</v>
      </c>
      <c r="H474" s="25">
        <f>+G474</f>
        <v>0</v>
      </c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2:19">
      <c r="B475" s="17"/>
      <c r="C475" s="18" t="s">
        <v>955</v>
      </c>
      <c r="D475" s="19" t="s">
        <v>956</v>
      </c>
      <c r="E475" s="24">
        <f t="shared" si="59"/>
        <v>2020</v>
      </c>
      <c r="F475" s="21" t="str">
        <f t="shared" si="60"/>
        <v>PREV</v>
      </c>
      <c r="G475" s="22">
        <v>0</v>
      </c>
      <c r="H475" s="25">
        <f>+G475</f>
        <v>0</v>
      </c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2:19">
      <c r="B476" s="17"/>
      <c r="C476" s="18" t="s">
        <v>957</v>
      </c>
      <c r="D476" s="19" t="s">
        <v>958</v>
      </c>
      <c r="E476" s="24">
        <f t="shared" si="59"/>
        <v>2020</v>
      </c>
      <c r="F476" s="21" t="str">
        <f t="shared" si="60"/>
        <v>PREV</v>
      </c>
      <c r="G476" s="22">
        <v>0</v>
      </c>
      <c r="H476" s="25">
        <f>+G476</f>
        <v>0</v>
      </c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2:19">
      <c r="B477" s="17"/>
      <c r="C477" s="18" t="s">
        <v>959</v>
      </c>
      <c r="D477" s="19" t="s">
        <v>960</v>
      </c>
      <c r="E477" s="24">
        <f t="shared" si="59"/>
        <v>2020</v>
      </c>
      <c r="F477" s="21" t="str">
        <f t="shared" si="60"/>
        <v>PREV</v>
      </c>
      <c r="G477" s="22">
        <v>0</v>
      </c>
      <c r="H477" s="25">
        <f>+G477</f>
        <v>0</v>
      </c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2:19">
      <c r="B478" s="17"/>
      <c r="C478" s="18" t="s">
        <v>961</v>
      </c>
      <c r="D478" s="19" t="s">
        <v>962</v>
      </c>
      <c r="E478" s="24">
        <f t="shared" si="59"/>
        <v>2020</v>
      </c>
      <c r="F478" s="21" t="str">
        <f t="shared" si="60"/>
        <v>PREV</v>
      </c>
      <c r="G478" s="22">
        <v>0</v>
      </c>
      <c r="H478" s="25">
        <f>+G478</f>
        <v>0</v>
      </c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2:19">
      <c r="B479" s="17"/>
      <c r="C479" s="18" t="s">
        <v>963</v>
      </c>
      <c r="D479" s="19" t="s">
        <v>964</v>
      </c>
      <c r="E479" s="24">
        <f t="shared" si="59"/>
        <v>2020</v>
      </c>
      <c r="F479" s="21" t="str">
        <f t="shared" si="60"/>
        <v>PREV</v>
      </c>
      <c r="G479" s="22">
        <v>358354.55</v>
      </c>
      <c r="H479" s="26">
        <f>SUM(H480:H482)</f>
        <v>358354.55</v>
      </c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2:19">
      <c r="B480" s="17"/>
      <c r="C480" s="18" t="s">
        <v>965</v>
      </c>
      <c r="D480" s="19" t="s">
        <v>966</v>
      </c>
      <c r="E480" s="24">
        <f t="shared" si="59"/>
        <v>2020</v>
      </c>
      <c r="F480" s="21" t="str">
        <f t="shared" si="60"/>
        <v>PREV</v>
      </c>
      <c r="G480" s="22">
        <v>0</v>
      </c>
      <c r="H480" s="25">
        <f>+G480</f>
        <v>0</v>
      </c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2:19">
      <c r="B481" s="17"/>
      <c r="C481" s="18" t="s">
        <v>967</v>
      </c>
      <c r="D481" s="19" t="s">
        <v>968</v>
      </c>
      <c r="E481" s="24">
        <f t="shared" si="59"/>
        <v>2020</v>
      </c>
      <c r="F481" s="21" t="str">
        <f t="shared" si="60"/>
        <v>PREV</v>
      </c>
      <c r="G481" s="22">
        <v>0</v>
      </c>
      <c r="H481" s="25">
        <f>+G481</f>
        <v>0</v>
      </c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2:19">
      <c r="B482" s="17"/>
      <c r="C482" s="18" t="s">
        <v>969</v>
      </c>
      <c r="D482" s="19" t="s">
        <v>970</v>
      </c>
      <c r="E482" s="24">
        <f t="shared" si="59"/>
        <v>2020</v>
      </c>
      <c r="F482" s="21" t="str">
        <f t="shared" si="60"/>
        <v>PREV</v>
      </c>
      <c r="G482" s="22">
        <v>358354.55</v>
      </c>
      <c r="H482" s="25">
        <f>+G482</f>
        <v>358354.55</v>
      </c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2:19">
      <c r="B483" s="17"/>
      <c r="C483" s="18" t="s">
        <v>971</v>
      </c>
      <c r="D483" s="19" t="s">
        <v>972</v>
      </c>
      <c r="E483" s="24">
        <f t="shared" si="59"/>
        <v>2020</v>
      </c>
      <c r="F483" s="21" t="str">
        <f t="shared" si="60"/>
        <v>PREV</v>
      </c>
      <c r="G483" s="22">
        <v>0</v>
      </c>
      <c r="H483" s="26">
        <f>SUM(H484:H485)</f>
        <v>0</v>
      </c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2:19">
      <c r="B484" s="17"/>
      <c r="C484" s="18" t="s">
        <v>973</v>
      </c>
      <c r="D484" s="19" t="s">
        <v>974</v>
      </c>
      <c r="E484" s="24">
        <f t="shared" si="59"/>
        <v>2020</v>
      </c>
      <c r="F484" s="21" t="str">
        <f t="shared" si="60"/>
        <v>PREV</v>
      </c>
      <c r="G484" s="22">
        <v>0</v>
      </c>
      <c r="H484" s="25">
        <f>+G484</f>
        <v>0</v>
      </c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2:19">
      <c r="B485" s="17"/>
      <c r="C485" s="18" t="s">
        <v>975</v>
      </c>
      <c r="D485" s="19" t="s">
        <v>976</v>
      </c>
      <c r="E485" s="24">
        <f t="shared" si="59"/>
        <v>2020</v>
      </c>
      <c r="F485" s="21" t="str">
        <f t="shared" si="60"/>
        <v>PREV</v>
      </c>
      <c r="G485" s="22">
        <v>0</v>
      </c>
      <c r="H485" s="25">
        <f>+G485</f>
        <v>0</v>
      </c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2:19">
      <c r="B486" s="17"/>
      <c r="C486" s="18" t="s">
        <v>977</v>
      </c>
      <c r="D486" s="19" t="s">
        <v>978</v>
      </c>
      <c r="E486" s="24">
        <f t="shared" si="59"/>
        <v>2020</v>
      </c>
      <c r="F486" s="21" t="str">
        <f t="shared" si="60"/>
        <v>PREV</v>
      </c>
      <c r="G486" s="22">
        <v>-358354.55</v>
      </c>
      <c r="H486" s="26">
        <f>+H469+H473-H479-H483</f>
        <v>-358354.55</v>
      </c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2:19">
      <c r="B487" s="17"/>
      <c r="C487" s="18" t="s">
        <v>979</v>
      </c>
      <c r="D487" s="19" t="s">
        <v>980</v>
      </c>
      <c r="E487" s="24">
        <f>+E486</f>
        <v>2020</v>
      </c>
      <c r="F487" s="32" t="str">
        <f>+F486</f>
        <v>PREV</v>
      </c>
      <c r="G487" s="22">
        <v>0</v>
      </c>
      <c r="H487" s="25">
        <f>+G487</f>
        <v>0</v>
      </c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2:19">
      <c r="B488" s="17"/>
      <c r="C488" s="18" t="s">
        <v>981</v>
      </c>
      <c r="D488" s="19" t="s">
        <v>982</v>
      </c>
      <c r="E488" s="24">
        <f t="shared" si="59"/>
        <v>2020</v>
      </c>
      <c r="F488" s="21" t="str">
        <f t="shared" si="60"/>
        <v>PREV</v>
      </c>
      <c r="G488" s="22">
        <v>0</v>
      </c>
      <c r="H488" s="25">
        <f>+G488</f>
        <v>0</v>
      </c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2:19">
      <c r="B489" s="17"/>
      <c r="C489" s="18" t="s">
        <v>983</v>
      </c>
      <c r="D489" s="19" t="s">
        <v>984</v>
      </c>
      <c r="E489" s="24">
        <f t="shared" si="59"/>
        <v>2020</v>
      </c>
      <c r="F489" s="21" t="str">
        <f t="shared" si="60"/>
        <v>PREV</v>
      </c>
      <c r="G489" s="22">
        <v>0</v>
      </c>
      <c r="H489" s="26">
        <f>+H487-H488</f>
        <v>0</v>
      </c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2:19">
      <c r="B490" s="17"/>
      <c r="C490" s="18" t="s">
        <v>985</v>
      </c>
      <c r="D490" s="19" t="s">
        <v>986</v>
      </c>
      <c r="E490" s="24">
        <f>+E489</f>
        <v>2020</v>
      </c>
      <c r="F490" s="21" t="str">
        <f>+F489</f>
        <v>PREV</v>
      </c>
      <c r="G490" s="22">
        <v>0</v>
      </c>
      <c r="H490" s="26">
        <f>+H491+H492</f>
        <v>0</v>
      </c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2:19">
      <c r="B491" s="17"/>
      <c r="C491" s="18" t="s">
        <v>987</v>
      </c>
      <c r="D491" s="19" t="s">
        <v>988</v>
      </c>
      <c r="E491" s="24">
        <f t="shared" si="59"/>
        <v>2020</v>
      </c>
      <c r="F491" s="21" t="str">
        <f t="shared" si="60"/>
        <v>PREV</v>
      </c>
      <c r="G491" s="22">
        <v>0</v>
      </c>
      <c r="H491" s="25">
        <f>+G491</f>
        <v>0</v>
      </c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2:19">
      <c r="B492" s="17"/>
      <c r="C492" s="18" t="s">
        <v>989</v>
      </c>
      <c r="D492" s="19" t="s">
        <v>990</v>
      </c>
      <c r="E492" s="24">
        <f t="shared" si="59"/>
        <v>2020</v>
      </c>
      <c r="F492" s="21" t="str">
        <f t="shared" si="60"/>
        <v>PREV</v>
      </c>
      <c r="G492" s="22">
        <v>0</v>
      </c>
      <c r="H492" s="26">
        <f>+H493+H494+H505+H515</f>
        <v>0</v>
      </c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2:19">
      <c r="B493" s="17"/>
      <c r="C493" s="18" t="s">
        <v>991</v>
      </c>
      <c r="D493" s="19" t="s">
        <v>992</v>
      </c>
      <c r="E493" s="24">
        <f t="shared" si="59"/>
        <v>2020</v>
      </c>
      <c r="F493" s="21" t="str">
        <f t="shared" si="60"/>
        <v>PREV</v>
      </c>
      <c r="G493" s="22">
        <v>0</v>
      </c>
      <c r="H493" s="25">
        <f>+G493</f>
        <v>0</v>
      </c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2:19">
      <c r="B494" s="17"/>
      <c r="C494" s="18" t="s">
        <v>993</v>
      </c>
      <c r="D494" s="19" t="s">
        <v>994</v>
      </c>
      <c r="E494" s="24">
        <f t="shared" si="59"/>
        <v>2020</v>
      </c>
      <c r="F494" s="21" t="str">
        <f t="shared" si="60"/>
        <v>PREV</v>
      </c>
      <c r="G494" s="22">
        <v>0</v>
      </c>
      <c r="H494" s="26">
        <f>+H495+H496+H497</f>
        <v>0</v>
      </c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2:19">
      <c r="B495" s="17"/>
      <c r="C495" s="18" t="s">
        <v>995</v>
      </c>
      <c r="D495" s="19" t="s">
        <v>996</v>
      </c>
      <c r="E495" s="24">
        <f t="shared" si="59"/>
        <v>2020</v>
      </c>
      <c r="F495" s="21" t="str">
        <f t="shared" si="60"/>
        <v>PREV</v>
      </c>
      <c r="G495" s="22">
        <v>0</v>
      </c>
      <c r="H495" s="25">
        <f>+G495</f>
        <v>0</v>
      </c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2:19">
      <c r="B496" s="17" t="s">
        <v>44</v>
      </c>
      <c r="C496" s="18" t="s">
        <v>997</v>
      </c>
      <c r="D496" s="19" t="s">
        <v>998</v>
      </c>
      <c r="E496" s="24">
        <f t="shared" si="59"/>
        <v>2020</v>
      </c>
      <c r="F496" s="21" t="str">
        <f t="shared" si="60"/>
        <v>PREV</v>
      </c>
      <c r="G496" s="22">
        <v>0</v>
      </c>
      <c r="H496" s="25">
        <f>+G496</f>
        <v>0</v>
      </c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2:19">
      <c r="B497" s="17"/>
      <c r="C497" s="18" t="s">
        <v>999</v>
      </c>
      <c r="D497" s="19" t="s">
        <v>1000</v>
      </c>
      <c r="E497" s="24">
        <f t="shared" si="59"/>
        <v>2020</v>
      </c>
      <c r="F497" s="21" t="str">
        <f t="shared" si="60"/>
        <v>PREV</v>
      </c>
      <c r="G497" s="22">
        <v>0</v>
      </c>
      <c r="H497" s="26">
        <f>SUM(H498:H504)</f>
        <v>0</v>
      </c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2:19">
      <c r="B498" s="17" t="s">
        <v>131</v>
      </c>
      <c r="C498" s="18" t="s">
        <v>1001</v>
      </c>
      <c r="D498" s="19" t="s">
        <v>1002</v>
      </c>
      <c r="E498" s="24">
        <f t="shared" si="59"/>
        <v>2020</v>
      </c>
      <c r="F498" s="21" t="str">
        <f t="shared" si="60"/>
        <v>PREV</v>
      </c>
      <c r="G498" s="22">
        <v>0</v>
      </c>
      <c r="H498" s="25">
        <f t="shared" ref="H498:H504" si="62">+G498</f>
        <v>0</v>
      </c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2:19">
      <c r="B499" s="17"/>
      <c r="C499" s="18" t="s">
        <v>1003</v>
      </c>
      <c r="D499" s="19" t="s">
        <v>1004</v>
      </c>
      <c r="E499" s="24">
        <f t="shared" si="59"/>
        <v>2020</v>
      </c>
      <c r="F499" s="21" t="str">
        <f t="shared" si="60"/>
        <v>PREV</v>
      </c>
      <c r="G499" s="22">
        <v>0</v>
      </c>
      <c r="H499" s="25">
        <f t="shared" si="62"/>
        <v>0</v>
      </c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2:19">
      <c r="B500" s="17"/>
      <c r="C500" s="18" t="s">
        <v>1005</v>
      </c>
      <c r="D500" s="19" t="s">
        <v>1006</v>
      </c>
      <c r="E500" s="24">
        <f t="shared" si="59"/>
        <v>2020</v>
      </c>
      <c r="F500" s="21" t="str">
        <f t="shared" si="60"/>
        <v>PREV</v>
      </c>
      <c r="G500" s="22">
        <v>0</v>
      </c>
      <c r="H500" s="25">
        <f t="shared" si="62"/>
        <v>0</v>
      </c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2:19">
      <c r="B501" s="17"/>
      <c r="C501" s="18" t="s">
        <v>1007</v>
      </c>
      <c r="D501" s="19" t="s">
        <v>1008</v>
      </c>
      <c r="E501" s="24">
        <f t="shared" si="59"/>
        <v>2020</v>
      </c>
      <c r="F501" s="21" t="str">
        <f t="shared" si="60"/>
        <v>PREV</v>
      </c>
      <c r="G501" s="22">
        <v>0</v>
      </c>
      <c r="H501" s="25">
        <f t="shared" si="62"/>
        <v>0</v>
      </c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2:19">
      <c r="B502" s="17"/>
      <c r="C502" s="18" t="s">
        <v>1009</v>
      </c>
      <c r="D502" s="19" t="s">
        <v>1010</v>
      </c>
      <c r="E502" s="24">
        <f t="shared" si="59"/>
        <v>2020</v>
      </c>
      <c r="F502" s="21" t="str">
        <f t="shared" si="60"/>
        <v>PREV</v>
      </c>
      <c r="G502" s="22">
        <v>0</v>
      </c>
      <c r="H502" s="25">
        <f t="shared" si="62"/>
        <v>0</v>
      </c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2:19">
      <c r="B503" s="17"/>
      <c r="C503" s="18" t="s">
        <v>1011</v>
      </c>
      <c r="D503" s="19" t="s">
        <v>1012</v>
      </c>
      <c r="E503" s="24">
        <f t="shared" si="59"/>
        <v>2020</v>
      </c>
      <c r="F503" s="21" t="str">
        <f t="shared" si="60"/>
        <v>PREV</v>
      </c>
      <c r="G503" s="22">
        <v>0</v>
      </c>
      <c r="H503" s="25">
        <f t="shared" si="62"/>
        <v>0</v>
      </c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2:19">
      <c r="B504" s="17"/>
      <c r="C504" s="18" t="s">
        <v>1013</v>
      </c>
      <c r="D504" s="19" t="s">
        <v>1014</v>
      </c>
      <c r="E504" s="24">
        <f t="shared" si="59"/>
        <v>2020</v>
      </c>
      <c r="F504" s="21" t="str">
        <f t="shared" si="60"/>
        <v>PREV</v>
      </c>
      <c r="G504" s="22">
        <v>0</v>
      </c>
      <c r="H504" s="25">
        <f t="shared" si="62"/>
        <v>0</v>
      </c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2:19">
      <c r="B505" s="17"/>
      <c r="C505" s="18" t="s">
        <v>1015</v>
      </c>
      <c r="D505" s="19" t="s">
        <v>1016</v>
      </c>
      <c r="E505" s="24">
        <f t="shared" si="59"/>
        <v>2020</v>
      </c>
      <c r="F505" s="21" t="str">
        <f t="shared" si="60"/>
        <v>PREV</v>
      </c>
      <c r="G505" s="22">
        <v>0</v>
      </c>
      <c r="H505" s="26">
        <f>+H506+H507</f>
        <v>0</v>
      </c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2:19">
      <c r="B506" s="17" t="s">
        <v>44</v>
      </c>
      <c r="C506" s="18" t="s">
        <v>1017</v>
      </c>
      <c r="D506" s="19" t="s">
        <v>1018</v>
      </c>
      <c r="E506" s="24">
        <f t="shared" si="59"/>
        <v>2020</v>
      </c>
      <c r="F506" s="21" t="str">
        <f t="shared" si="60"/>
        <v>PREV</v>
      </c>
      <c r="G506" s="22">
        <v>0</v>
      </c>
      <c r="H506" s="25">
        <f>+G506</f>
        <v>0</v>
      </c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2:19">
      <c r="B507" s="17"/>
      <c r="C507" s="18" t="s">
        <v>1019</v>
      </c>
      <c r="D507" s="19" t="s">
        <v>1020</v>
      </c>
      <c r="E507" s="24">
        <f t="shared" si="59"/>
        <v>2020</v>
      </c>
      <c r="F507" s="21" t="str">
        <f t="shared" si="60"/>
        <v>PREV</v>
      </c>
      <c r="G507" s="22">
        <v>0</v>
      </c>
      <c r="H507" s="26">
        <f>SUM(H508:H514)</f>
        <v>0</v>
      </c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2:19">
      <c r="B508" s="17" t="s">
        <v>131</v>
      </c>
      <c r="C508" s="18" t="s">
        <v>1021</v>
      </c>
      <c r="D508" s="19" t="s">
        <v>1022</v>
      </c>
      <c r="E508" s="24">
        <f t="shared" si="59"/>
        <v>2020</v>
      </c>
      <c r="F508" s="21" t="str">
        <f t="shared" si="60"/>
        <v>PREV</v>
      </c>
      <c r="G508" s="22">
        <v>0</v>
      </c>
      <c r="H508" s="25">
        <f t="shared" ref="H508:H515" si="63">+G508</f>
        <v>0</v>
      </c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2:19">
      <c r="B509" s="17"/>
      <c r="C509" s="18" t="s">
        <v>1023</v>
      </c>
      <c r="D509" s="19" t="s">
        <v>1024</v>
      </c>
      <c r="E509" s="24">
        <f t="shared" si="59"/>
        <v>2020</v>
      </c>
      <c r="F509" s="21" t="str">
        <f t="shared" si="60"/>
        <v>PREV</v>
      </c>
      <c r="G509" s="22">
        <v>0</v>
      </c>
      <c r="H509" s="25">
        <f t="shared" si="63"/>
        <v>0</v>
      </c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2:19">
      <c r="B510" s="17"/>
      <c r="C510" s="18" t="s">
        <v>1025</v>
      </c>
      <c r="D510" s="19" t="s">
        <v>1026</v>
      </c>
      <c r="E510" s="24">
        <f t="shared" si="59"/>
        <v>2020</v>
      </c>
      <c r="F510" s="21" t="str">
        <f t="shared" si="60"/>
        <v>PREV</v>
      </c>
      <c r="G510" s="22">
        <v>0</v>
      </c>
      <c r="H510" s="25">
        <f t="shared" si="63"/>
        <v>0</v>
      </c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2:19">
      <c r="B511" s="17"/>
      <c r="C511" s="18" t="s">
        <v>1027</v>
      </c>
      <c r="D511" s="19" t="s">
        <v>1028</v>
      </c>
      <c r="E511" s="24">
        <f t="shared" si="59"/>
        <v>2020</v>
      </c>
      <c r="F511" s="21" t="str">
        <f t="shared" si="60"/>
        <v>PREV</v>
      </c>
      <c r="G511" s="22">
        <v>0</v>
      </c>
      <c r="H511" s="25">
        <f t="shared" si="63"/>
        <v>0</v>
      </c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2:19">
      <c r="B512" s="17"/>
      <c r="C512" s="18" t="s">
        <v>1029</v>
      </c>
      <c r="D512" s="19" t="s">
        <v>1030</v>
      </c>
      <c r="E512" s="24">
        <f t="shared" si="59"/>
        <v>2020</v>
      </c>
      <c r="F512" s="21" t="str">
        <f t="shared" si="60"/>
        <v>PREV</v>
      </c>
      <c r="G512" s="22">
        <v>0</v>
      </c>
      <c r="H512" s="25">
        <f t="shared" si="63"/>
        <v>0</v>
      </c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2:19">
      <c r="B513" s="17"/>
      <c r="C513" s="18" t="s">
        <v>1031</v>
      </c>
      <c r="D513" s="19" t="s">
        <v>1032</v>
      </c>
      <c r="E513" s="24">
        <f t="shared" si="59"/>
        <v>2020</v>
      </c>
      <c r="F513" s="21" t="str">
        <f t="shared" si="60"/>
        <v>PREV</v>
      </c>
      <c r="G513" s="22">
        <v>0</v>
      </c>
      <c r="H513" s="25">
        <f t="shared" si="63"/>
        <v>0</v>
      </c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2:19">
      <c r="B514" s="17"/>
      <c r="C514" s="18" t="s">
        <v>1033</v>
      </c>
      <c r="D514" s="19" t="s">
        <v>1034</v>
      </c>
      <c r="E514" s="24">
        <f t="shared" si="59"/>
        <v>2020</v>
      </c>
      <c r="F514" s="21" t="str">
        <f t="shared" si="60"/>
        <v>PREV</v>
      </c>
      <c r="G514" s="22">
        <v>0</v>
      </c>
      <c r="H514" s="25">
        <f t="shared" si="63"/>
        <v>0</v>
      </c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2:19">
      <c r="B515" s="17"/>
      <c r="C515" s="18" t="s">
        <v>1035</v>
      </c>
      <c r="D515" s="19" t="s">
        <v>1036</v>
      </c>
      <c r="E515" s="24">
        <f t="shared" si="59"/>
        <v>2020</v>
      </c>
      <c r="F515" s="21" t="str">
        <f t="shared" si="60"/>
        <v>PREV</v>
      </c>
      <c r="G515" s="22">
        <v>0</v>
      </c>
      <c r="H515" s="25">
        <f t="shared" si="63"/>
        <v>0</v>
      </c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2:19">
      <c r="B516" s="17"/>
      <c r="C516" s="18" t="s">
        <v>1037</v>
      </c>
      <c r="D516" s="19" t="s">
        <v>1038</v>
      </c>
      <c r="E516" s="24">
        <f t="shared" si="59"/>
        <v>2020</v>
      </c>
      <c r="F516" s="21" t="str">
        <f t="shared" si="60"/>
        <v>PREV</v>
      </c>
      <c r="G516" s="22">
        <v>0</v>
      </c>
      <c r="H516" s="26">
        <f>+H517+H518</f>
        <v>0</v>
      </c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2:19">
      <c r="B517" s="17"/>
      <c r="C517" s="18" t="s">
        <v>1039</v>
      </c>
      <c r="D517" s="19" t="s">
        <v>1040</v>
      </c>
      <c r="E517" s="24">
        <f t="shared" si="59"/>
        <v>2020</v>
      </c>
      <c r="F517" s="21" t="str">
        <f t="shared" si="60"/>
        <v>PREV</v>
      </c>
      <c r="G517" s="22">
        <v>0</v>
      </c>
      <c r="H517" s="25">
        <f>+G517</f>
        <v>0</v>
      </c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2:19">
      <c r="B518" s="17"/>
      <c r="C518" s="18" t="s">
        <v>1041</v>
      </c>
      <c r="D518" s="19" t="s">
        <v>1042</v>
      </c>
      <c r="E518" s="24">
        <f t="shared" ref="E518:E560" si="64">E517</f>
        <v>2020</v>
      </c>
      <c r="F518" s="21" t="str">
        <f t="shared" ref="F518:F560" si="65">+F517</f>
        <v>PREV</v>
      </c>
      <c r="G518" s="22">
        <v>0</v>
      </c>
      <c r="H518" s="26">
        <f>+H519+H520+H521+H536+H547</f>
        <v>0</v>
      </c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2:19">
      <c r="B519" s="17"/>
      <c r="C519" s="18" t="s">
        <v>1043</v>
      </c>
      <c r="D519" s="19" t="s">
        <v>1044</v>
      </c>
      <c r="E519" s="24">
        <f t="shared" si="64"/>
        <v>2020</v>
      </c>
      <c r="F519" s="21" t="str">
        <f t="shared" si="65"/>
        <v>PREV</v>
      </c>
      <c r="G519" s="22">
        <v>0</v>
      </c>
      <c r="H519" s="25">
        <f>+G519</f>
        <v>0</v>
      </c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2:19">
      <c r="B520" s="17"/>
      <c r="C520" s="18" t="s">
        <v>1045</v>
      </c>
      <c r="D520" s="19" t="s">
        <v>1046</v>
      </c>
      <c r="E520" s="24">
        <f t="shared" si="64"/>
        <v>2020</v>
      </c>
      <c r="F520" s="21" t="str">
        <f t="shared" si="65"/>
        <v>PREV</v>
      </c>
      <c r="G520" s="22">
        <v>0</v>
      </c>
      <c r="H520" s="25">
        <f>+G520</f>
        <v>0</v>
      </c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2:19">
      <c r="B521" s="17"/>
      <c r="C521" s="18" t="s">
        <v>1047</v>
      </c>
      <c r="D521" s="19" t="s">
        <v>1048</v>
      </c>
      <c r="E521" s="24">
        <f t="shared" si="64"/>
        <v>2020</v>
      </c>
      <c r="F521" s="21" t="str">
        <f t="shared" si="65"/>
        <v>PREV</v>
      </c>
      <c r="G521" s="22">
        <v>0</v>
      </c>
      <c r="H521" s="26">
        <f>+H522+H525</f>
        <v>0</v>
      </c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2:19">
      <c r="B522" s="17" t="s">
        <v>44</v>
      </c>
      <c r="C522" s="18" t="s">
        <v>1049</v>
      </c>
      <c r="D522" s="19" t="s">
        <v>1050</v>
      </c>
      <c r="E522" s="24">
        <f t="shared" si="64"/>
        <v>2020</v>
      </c>
      <c r="F522" s="21" t="str">
        <f t="shared" si="65"/>
        <v>PREV</v>
      </c>
      <c r="G522" s="22">
        <v>0</v>
      </c>
      <c r="H522" s="26">
        <f>+H523+H524</f>
        <v>0</v>
      </c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2:19">
      <c r="B523" s="17" t="s">
        <v>44</v>
      </c>
      <c r="C523" s="18" t="s">
        <v>1051</v>
      </c>
      <c r="D523" s="19" t="s">
        <v>1052</v>
      </c>
      <c r="E523" s="24">
        <f t="shared" si="64"/>
        <v>2020</v>
      </c>
      <c r="F523" s="21" t="str">
        <f t="shared" si="65"/>
        <v>PREV</v>
      </c>
      <c r="G523" s="22">
        <v>0</v>
      </c>
      <c r="H523" s="25">
        <f>+G523</f>
        <v>0</v>
      </c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2:19">
      <c r="B524" s="17" t="s">
        <v>44</v>
      </c>
      <c r="C524" s="18" t="s">
        <v>1053</v>
      </c>
      <c r="D524" s="19" t="s">
        <v>1054</v>
      </c>
      <c r="E524" s="24">
        <f t="shared" si="64"/>
        <v>2020</v>
      </c>
      <c r="F524" s="21" t="str">
        <f t="shared" si="65"/>
        <v>PREV</v>
      </c>
      <c r="G524" s="22">
        <v>0</v>
      </c>
      <c r="H524" s="25">
        <f>+G524</f>
        <v>0</v>
      </c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2:19">
      <c r="B525" s="17"/>
      <c r="C525" s="18" t="s">
        <v>1055</v>
      </c>
      <c r="D525" s="19" t="s">
        <v>1056</v>
      </c>
      <c r="E525" s="24">
        <f t="shared" si="64"/>
        <v>2020</v>
      </c>
      <c r="F525" s="21" t="str">
        <f t="shared" si="65"/>
        <v>PREV</v>
      </c>
      <c r="G525" s="22">
        <v>0</v>
      </c>
      <c r="H525" s="26">
        <f>+H526+H527+H531+H532+H533+H534+H535</f>
        <v>0</v>
      </c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2:19">
      <c r="B526" s="17" t="s">
        <v>131</v>
      </c>
      <c r="C526" s="18" t="s">
        <v>1057</v>
      </c>
      <c r="D526" s="19" t="s">
        <v>1058</v>
      </c>
      <c r="E526" s="24">
        <f t="shared" si="64"/>
        <v>2020</v>
      </c>
      <c r="F526" s="21" t="str">
        <f t="shared" si="65"/>
        <v>PREV</v>
      </c>
      <c r="G526" s="22">
        <v>0</v>
      </c>
      <c r="H526" s="25">
        <f>+G526</f>
        <v>0</v>
      </c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2:19">
      <c r="B527" s="17"/>
      <c r="C527" s="18" t="s">
        <v>1059</v>
      </c>
      <c r="D527" s="19" t="s">
        <v>1060</v>
      </c>
      <c r="E527" s="24">
        <f t="shared" si="64"/>
        <v>2020</v>
      </c>
      <c r="F527" s="21" t="str">
        <f t="shared" si="65"/>
        <v>PREV</v>
      </c>
      <c r="G527" s="22">
        <v>0</v>
      </c>
      <c r="H527" s="26">
        <f>+H528+H529+H530</f>
        <v>0</v>
      </c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2:19">
      <c r="B528" s="17"/>
      <c r="C528" s="18" t="s">
        <v>1061</v>
      </c>
      <c r="D528" s="19" t="s">
        <v>1062</v>
      </c>
      <c r="E528" s="24">
        <f t="shared" si="64"/>
        <v>2020</v>
      </c>
      <c r="F528" s="21" t="str">
        <f t="shared" si="65"/>
        <v>PREV</v>
      </c>
      <c r="G528" s="22">
        <v>0</v>
      </c>
      <c r="H528" s="25">
        <f t="shared" ref="H528:H535" si="66">+G528</f>
        <v>0</v>
      </c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2:19">
      <c r="B529" s="17"/>
      <c r="C529" s="18" t="s">
        <v>1063</v>
      </c>
      <c r="D529" s="19" t="s">
        <v>1064</v>
      </c>
      <c r="E529" s="24">
        <f t="shared" si="64"/>
        <v>2020</v>
      </c>
      <c r="F529" s="21" t="str">
        <f t="shared" si="65"/>
        <v>PREV</v>
      </c>
      <c r="G529" s="22">
        <v>0</v>
      </c>
      <c r="H529" s="25">
        <f t="shared" si="66"/>
        <v>0</v>
      </c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2:19">
      <c r="B530" s="17"/>
      <c r="C530" s="18" t="s">
        <v>1065</v>
      </c>
      <c r="D530" s="19" t="s">
        <v>1066</v>
      </c>
      <c r="E530" s="24">
        <f t="shared" si="64"/>
        <v>2020</v>
      </c>
      <c r="F530" s="21" t="str">
        <f t="shared" si="65"/>
        <v>PREV</v>
      </c>
      <c r="G530" s="22">
        <v>0</v>
      </c>
      <c r="H530" s="25">
        <f t="shared" si="66"/>
        <v>0</v>
      </c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2:19">
      <c r="B531" s="17"/>
      <c r="C531" s="18" t="s">
        <v>1067</v>
      </c>
      <c r="D531" s="19" t="s">
        <v>1068</v>
      </c>
      <c r="E531" s="24">
        <f t="shared" si="64"/>
        <v>2020</v>
      </c>
      <c r="F531" s="21" t="str">
        <f t="shared" si="65"/>
        <v>PREV</v>
      </c>
      <c r="G531" s="22">
        <v>0</v>
      </c>
      <c r="H531" s="25">
        <f t="shared" si="66"/>
        <v>0</v>
      </c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2:19">
      <c r="B532" s="17"/>
      <c r="C532" s="18" t="s">
        <v>1069</v>
      </c>
      <c r="D532" s="19" t="s">
        <v>1070</v>
      </c>
      <c r="E532" s="24">
        <f t="shared" si="64"/>
        <v>2020</v>
      </c>
      <c r="F532" s="21" t="str">
        <f t="shared" si="65"/>
        <v>PREV</v>
      </c>
      <c r="G532" s="22">
        <v>0</v>
      </c>
      <c r="H532" s="25">
        <f t="shared" si="66"/>
        <v>0</v>
      </c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2:19">
      <c r="B533" s="17"/>
      <c r="C533" s="18" t="s">
        <v>1071</v>
      </c>
      <c r="D533" s="19" t="s">
        <v>1072</v>
      </c>
      <c r="E533" s="24">
        <f t="shared" si="64"/>
        <v>2020</v>
      </c>
      <c r="F533" s="21" t="str">
        <f t="shared" si="65"/>
        <v>PREV</v>
      </c>
      <c r="G533" s="22">
        <v>0</v>
      </c>
      <c r="H533" s="25">
        <f t="shared" si="66"/>
        <v>0</v>
      </c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2:19">
      <c r="B534" s="17"/>
      <c r="C534" s="18" t="s">
        <v>1073</v>
      </c>
      <c r="D534" s="19" t="s">
        <v>1074</v>
      </c>
      <c r="E534" s="24">
        <f t="shared" si="64"/>
        <v>2020</v>
      </c>
      <c r="F534" s="21" t="str">
        <f t="shared" si="65"/>
        <v>PREV</v>
      </c>
      <c r="G534" s="22">
        <v>0</v>
      </c>
      <c r="H534" s="25">
        <f t="shared" si="66"/>
        <v>0</v>
      </c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2:19">
      <c r="B535" s="17"/>
      <c r="C535" s="18" t="s">
        <v>1075</v>
      </c>
      <c r="D535" s="19" t="s">
        <v>1076</v>
      </c>
      <c r="E535" s="24">
        <f t="shared" si="64"/>
        <v>2020</v>
      </c>
      <c r="F535" s="21" t="str">
        <f t="shared" si="65"/>
        <v>PREV</v>
      </c>
      <c r="G535" s="22">
        <v>0</v>
      </c>
      <c r="H535" s="25">
        <f t="shared" si="66"/>
        <v>0</v>
      </c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2:19">
      <c r="B536" s="17"/>
      <c r="C536" s="18" t="s">
        <v>1077</v>
      </c>
      <c r="D536" s="19" t="s">
        <v>1078</v>
      </c>
      <c r="E536" s="24">
        <f t="shared" si="64"/>
        <v>2020</v>
      </c>
      <c r="F536" s="21" t="str">
        <f t="shared" si="65"/>
        <v>PREV</v>
      </c>
      <c r="G536" s="22">
        <v>0</v>
      </c>
      <c r="H536" s="26">
        <f>+H537+H538+H539</f>
        <v>0</v>
      </c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2:19">
      <c r="B537" s="17"/>
      <c r="C537" s="18" t="s">
        <v>1079</v>
      </c>
      <c r="D537" s="19" t="s">
        <v>1080</v>
      </c>
      <c r="E537" s="24">
        <f t="shared" si="64"/>
        <v>2020</v>
      </c>
      <c r="F537" s="21" t="str">
        <f t="shared" si="65"/>
        <v>PREV</v>
      </c>
      <c r="G537" s="22">
        <v>0</v>
      </c>
      <c r="H537" s="25">
        <f>+G537</f>
        <v>0</v>
      </c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2:19">
      <c r="B538" s="17" t="s">
        <v>44</v>
      </c>
      <c r="C538" s="18" t="s">
        <v>1081</v>
      </c>
      <c r="D538" s="19" t="s">
        <v>1082</v>
      </c>
      <c r="E538" s="24">
        <f t="shared" si="64"/>
        <v>2020</v>
      </c>
      <c r="F538" s="21" t="str">
        <f t="shared" si="65"/>
        <v>PREV</v>
      </c>
      <c r="G538" s="22">
        <v>0</v>
      </c>
      <c r="H538" s="25">
        <f>+G538</f>
        <v>0</v>
      </c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2:19">
      <c r="B539" s="17"/>
      <c r="C539" s="18" t="s">
        <v>1083</v>
      </c>
      <c r="D539" s="19" t="s">
        <v>1084</v>
      </c>
      <c r="E539" s="24">
        <f t="shared" si="64"/>
        <v>2020</v>
      </c>
      <c r="F539" s="21" t="str">
        <f t="shared" si="65"/>
        <v>PREV</v>
      </c>
      <c r="G539" s="22">
        <v>0</v>
      </c>
      <c r="H539" s="26">
        <f>SUM(H540:H546)</f>
        <v>0</v>
      </c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2:19">
      <c r="B540" s="17" t="s">
        <v>131</v>
      </c>
      <c r="C540" s="18" t="s">
        <v>1085</v>
      </c>
      <c r="D540" s="19" t="s">
        <v>1086</v>
      </c>
      <c r="E540" s="24">
        <f t="shared" si="64"/>
        <v>2020</v>
      </c>
      <c r="F540" s="21" t="str">
        <f t="shared" si="65"/>
        <v>PREV</v>
      </c>
      <c r="G540" s="22">
        <v>0</v>
      </c>
      <c r="H540" s="25">
        <f t="shared" ref="H540:H547" si="67">+G540</f>
        <v>0</v>
      </c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2:19">
      <c r="B541" s="17"/>
      <c r="C541" s="18" t="s">
        <v>1087</v>
      </c>
      <c r="D541" s="19" t="s">
        <v>1088</v>
      </c>
      <c r="E541" s="24">
        <f t="shared" si="64"/>
        <v>2020</v>
      </c>
      <c r="F541" s="21" t="str">
        <f t="shared" si="65"/>
        <v>PREV</v>
      </c>
      <c r="G541" s="22">
        <v>0</v>
      </c>
      <c r="H541" s="25">
        <f t="shared" si="67"/>
        <v>0</v>
      </c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2:19">
      <c r="B542" s="17"/>
      <c r="C542" s="18" t="s">
        <v>1089</v>
      </c>
      <c r="D542" s="19" t="s">
        <v>1090</v>
      </c>
      <c r="E542" s="24">
        <f t="shared" si="64"/>
        <v>2020</v>
      </c>
      <c r="F542" s="21" t="str">
        <f t="shared" si="65"/>
        <v>PREV</v>
      </c>
      <c r="G542" s="22">
        <v>0</v>
      </c>
      <c r="H542" s="25">
        <f t="shared" si="67"/>
        <v>0</v>
      </c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2:19">
      <c r="B543" s="17"/>
      <c r="C543" s="18" t="s">
        <v>1091</v>
      </c>
      <c r="D543" s="19" t="s">
        <v>1092</v>
      </c>
      <c r="E543" s="24">
        <f t="shared" si="64"/>
        <v>2020</v>
      </c>
      <c r="F543" s="21" t="str">
        <f t="shared" si="65"/>
        <v>PREV</v>
      </c>
      <c r="G543" s="22">
        <v>0</v>
      </c>
      <c r="H543" s="25">
        <f t="shared" si="67"/>
        <v>0</v>
      </c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2:19">
      <c r="B544" s="17"/>
      <c r="C544" s="18" t="s">
        <v>1093</v>
      </c>
      <c r="D544" s="19" t="s">
        <v>1094</v>
      </c>
      <c r="E544" s="24">
        <f t="shared" si="64"/>
        <v>2020</v>
      </c>
      <c r="F544" s="21" t="str">
        <f t="shared" si="65"/>
        <v>PREV</v>
      </c>
      <c r="G544" s="22">
        <v>0</v>
      </c>
      <c r="H544" s="25">
        <f t="shared" si="67"/>
        <v>0</v>
      </c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2:19">
      <c r="B545" s="17"/>
      <c r="C545" s="18" t="s">
        <v>1095</v>
      </c>
      <c r="D545" s="19" t="s">
        <v>1096</v>
      </c>
      <c r="E545" s="24">
        <f t="shared" si="64"/>
        <v>2020</v>
      </c>
      <c r="F545" s="21" t="str">
        <f t="shared" si="65"/>
        <v>PREV</v>
      </c>
      <c r="G545" s="22">
        <v>0</v>
      </c>
      <c r="H545" s="25">
        <f t="shared" si="67"/>
        <v>0</v>
      </c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2:19">
      <c r="B546" s="17"/>
      <c r="C546" s="18" t="s">
        <v>1097</v>
      </c>
      <c r="D546" s="19" t="s">
        <v>1098</v>
      </c>
      <c r="E546" s="24">
        <f t="shared" si="64"/>
        <v>2020</v>
      </c>
      <c r="F546" s="21" t="str">
        <f t="shared" si="65"/>
        <v>PREV</v>
      </c>
      <c r="G546" s="22">
        <v>0</v>
      </c>
      <c r="H546" s="25">
        <f t="shared" si="67"/>
        <v>0</v>
      </c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2:19">
      <c r="B547" s="17"/>
      <c r="C547" s="18" t="s">
        <v>1099</v>
      </c>
      <c r="D547" s="19" t="s">
        <v>1100</v>
      </c>
      <c r="E547" s="24">
        <f t="shared" si="64"/>
        <v>2020</v>
      </c>
      <c r="F547" s="21" t="str">
        <f t="shared" si="65"/>
        <v>PREV</v>
      </c>
      <c r="G547" s="22">
        <v>0</v>
      </c>
      <c r="H547" s="25">
        <f t="shared" si="67"/>
        <v>0</v>
      </c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2:19">
      <c r="B548" s="17"/>
      <c r="C548" s="18" t="s">
        <v>1101</v>
      </c>
      <c r="D548" s="19" t="s">
        <v>1102</v>
      </c>
      <c r="E548" s="24">
        <f t="shared" si="64"/>
        <v>2020</v>
      </c>
      <c r="F548" s="21" t="str">
        <f t="shared" si="65"/>
        <v>PREV</v>
      </c>
      <c r="G548" s="22">
        <v>0</v>
      </c>
      <c r="H548" s="26">
        <f>+H490-H516</f>
        <v>0</v>
      </c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2:19">
      <c r="B549" s="17"/>
      <c r="C549" s="18" t="s">
        <v>1103</v>
      </c>
      <c r="D549" s="19" t="s">
        <v>1104</v>
      </c>
      <c r="E549" s="24">
        <f t="shared" si="64"/>
        <v>2020</v>
      </c>
      <c r="F549" s="21" t="str">
        <f t="shared" si="65"/>
        <v>PREV</v>
      </c>
      <c r="G549" s="22">
        <v>6235308.3582108738</v>
      </c>
      <c r="H549" s="26">
        <f>+H136-H468+H486+H489+H548</f>
        <v>6235308.3582108738</v>
      </c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2:19">
      <c r="B550" s="17"/>
      <c r="C550" s="18" t="s">
        <v>1105</v>
      </c>
      <c r="D550" s="19" t="s">
        <v>1106</v>
      </c>
      <c r="E550" s="24">
        <f>+E549</f>
        <v>2020</v>
      </c>
      <c r="F550" s="21" t="str">
        <f>+F549</f>
        <v>PREV</v>
      </c>
      <c r="G550" s="22">
        <v>6175977.9217428453</v>
      </c>
      <c r="H550" s="26">
        <f>+H551+H552+H553+H554</f>
        <v>6175977.9217428453</v>
      </c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2:19">
      <c r="B551" s="17"/>
      <c r="C551" s="18" t="s">
        <v>1107</v>
      </c>
      <c r="D551" s="19" t="s">
        <v>1108</v>
      </c>
      <c r="E551" s="24">
        <f t="shared" si="64"/>
        <v>2020</v>
      </c>
      <c r="F551" s="21" t="str">
        <f t="shared" si="65"/>
        <v>PREV</v>
      </c>
      <c r="G551" s="22">
        <v>5827278.3117428459</v>
      </c>
      <c r="H551" s="25">
        <f>+G551</f>
        <v>5827278.3117428459</v>
      </c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2:19">
      <c r="B552" s="17"/>
      <c r="C552" s="18" t="s">
        <v>1109</v>
      </c>
      <c r="D552" s="19" t="s">
        <v>1110</v>
      </c>
      <c r="E552" s="24">
        <f t="shared" si="64"/>
        <v>2020</v>
      </c>
      <c r="F552" s="21" t="str">
        <f t="shared" si="65"/>
        <v>PREV</v>
      </c>
      <c r="G552" s="22">
        <v>66238.960000000006</v>
      </c>
      <c r="H552" s="25">
        <f>+G552</f>
        <v>66238.960000000006</v>
      </c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2:19">
      <c r="B553" s="17"/>
      <c r="C553" s="18" t="s">
        <v>1111</v>
      </c>
      <c r="D553" s="19" t="s">
        <v>1112</v>
      </c>
      <c r="E553" s="24">
        <f t="shared" si="64"/>
        <v>2020</v>
      </c>
      <c r="F553" s="21" t="str">
        <f t="shared" si="65"/>
        <v>PREV</v>
      </c>
      <c r="G553" s="22">
        <v>263691.51</v>
      </c>
      <c r="H553" s="25">
        <f>+G553</f>
        <v>263691.51</v>
      </c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2:19">
      <c r="B554" s="17"/>
      <c r="C554" s="18" t="s">
        <v>1113</v>
      </c>
      <c r="D554" s="19" t="s">
        <v>1114</v>
      </c>
      <c r="E554" s="24">
        <f t="shared" si="64"/>
        <v>2020</v>
      </c>
      <c r="F554" s="21" t="str">
        <f t="shared" si="65"/>
        <v>PREV</v>
      </c>
      <c r="G554" s="22">
        <v>18769.14</v>
      </c>
      <c r="H554" s="25">
        <f>+G554</f>
        <v>18769.14</v>
      </c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2:19">
      <c r="B555" s="17"/>
      <c r="C555" s="18" t="s">
        <v>1115</v>
      </c>
      <c r="D555" s="19" t="s">
        <v>1116</v>
      </c>
      <c r="E555" s="24">
        <f t="shared" si="64"/>
        <v>2020</v>
      </c>
      <c r="F555" s="21" t="str">
        <f t="shared" si="65"/>
        <v>PREV</v>
      </c>
      <c r="G555" s="22">
        <v>59330.439999999995</v>
      </c>
      <c r="H555" s="26">
        <f>+H556+H557</f>
        <v>59330.439999999995</v>
      </c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2:19">
      <c r="B556" s="17"/>
      <c r="C556" s="18" t="s">
        <v>1117</v>
      </c>
      <c r="D556" s="19" t="s">
        <v>1118</v>
      </c>
      <c r="E556" s="24">
        <f t="shared" si="64"/>
        <v>2020</v>
      </c>
      <c r="F556" s="21" t="str">
        <f t="shared" si="65"/>
        <v>PREV</v>
      </c>
      <c r="G556" s="22">
        <v>58995.49</v>
      </c>
      <c r="H556" s="25">
        <f>+G556</f>
        <v>58995.49</v>
      </c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2:19">
      <c r="B557" s="17"/>
      <c r="C557" s="18" t="s">
        <v>1119</v>
      </c>
      <c r="D557" s="19" t="s">
        <v>1120</v>
      </c>
      <c r="E557" s="24">
        <f t="shared" si="64"/>
        <v>2020</v>
      </c>
      <c r="F557" s="21" t="str">
        <f t="shared" si="65"/>
        <v>PREV</v>
      </c>
      <c r="G557" s="22">
        <v>334.95</v>
      </c>
      <c r="H557" s="25">
        <f>+G557</f>
        <v>334.95</v>
      </c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2:19">
      <c r="B558" s="17"/>
      <c r="C558" s="18" t="s">
        <v>1121</v>
      </c>
      <c r="D558" s="19" t="s">
        <v>1122</v>
      </c>
      <c r="E558" s="24">
        <f t="shared" si="64"/>
        <v>2020</v>
      </c>
      <c r="F558" s="21" t="str">
        <f t="shared" si="65"/>
        <v>PREV</v>
      </c>
      <c r="G558" s="22">
        <v>0</v>
      </c>
      <c r="H558" s="25">
        <f>+G558</f>
        <v>0</v>
      </c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2:19">
      <c r="B559" s="17"/>
      <c r="C559" s="18" t="s">
        <v>1123</v>
      </c>
      <c r="D559" s="19" t="s">
        <v>1124</v>
      </c>
      <c r="E559" s="24">
        <f t="shared" si="64"/>
        <v>2020</v>
      </c>
      <c r="F559" s="21" t="str">
        <f t="shared" si="65"/>
        <v>PREV</v>
      </c>
      <c r="G559" s="22">
        <v>6235308.3617428457</v>
      </c>
      <c r="H559" s="26">
        <f>+H550+H555+H558</f>
        <v>6235308.3617428457</v>
      </c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2:19">
      <c r="B560" s="17"/>
      <c r="C560" s="18" t="s">
        <v>1125</v>
      </c>
      <c r="D560" s="19" t="s">
        <v>1126</v>
      </c>
      <c r="E560" s="24">
        <f t="shared" si="64"/>
        <v>2020</v>
      </c>
      <c r="F560" s="21" t="str">
        <f t="shared" si="65"/>
        <v>PREV</v>
      </c>
      <c r="G560" s="25"/>
      <c r="H560" s="26">
        <f>+H549-H559</f>
        <v>-3.5319719463586807E-3</v>
      </c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3:19"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3:19"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3:19"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3:19"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3:19"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3:19"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3:19"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3:19"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3:19"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3:19"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3:19"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3:19"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3:19"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3:19"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3:19"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3:19"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3:19"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3:19"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3:19"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3:19"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3:19"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3:19"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3:19"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3:19"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3:19"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3:19"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3:19"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3:19"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3:19"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3:19"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3:19"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3:19"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3:19"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3:19"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3:19"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3:19"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3:19"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3:19"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3:19"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3:19"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3:19"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3:19"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3:19"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3:19"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3:19"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3:19"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3:19"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3:19"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3:19"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3:19"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3:19"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3:19"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3:19"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3:19"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3:19"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3:19"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3:19"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3:19"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3:19"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3:19"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3:19"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3:19"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3:19"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3:19"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3:19"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3:19">
      <c r="C626" s="3"/>
      <c r="D626" s="3"/>
      <c r="E626" s="3"/>
      <c r="F626" s="3"/>
      <c r="G626" s="3"/>
      <c r="H626" s="3"/>
    </row>
    <row r="627" spans="3:19">
      <c r="C627" s="3"/>
      <c r="D627" s="3"/>
      <c r="E627" s="3"/>
      <c r="F627" s="3"/>
      <c r="G627" s="3"/>
      <c r="H627" s="3"/>
    </row>
    <row r="628" spans="3:19">
      <c r="C628" s="3"/>
      <c r="D628" s="3"/>
      <c r="E628" s="3"/>
      <c r="F628" s="3"/>
      <c r="G628" s="3"/>
      <c r="H628" s="3"/>
    </row>
    <row r="629" spans="3:19">
      <c r="C629" s="3"/>
      <c r="D629" s="3"/>
      <c r="E629" s="3"/>
      <c r="F629" s="3"/>
      <c r="G629" s="3"/>
      <c r="H629" s="3"/>
    </row>
    <row r="630" spans="3:19">
      <c r="C630" s="3"/>
      <c r="D630" s="3"/>
      <c r="E630" s="3"/>
      <c r="F630" s="3"/>
      <c r="G630" s="3"/>
      <c r="H630" s="3"/>
    </row>
    <row r="631" spans="3:19">
      <c r="C631" s="3"/>
      <c r="D631" s="3"/>
      <c r="E631" s="3"/>
      <c r="F631" s="3"/>
      <c r="G631" s="3"/>
      <c r="H631" s="3"/>
    </row>
    <row r="632" spans="3:19">
      <c r="C632" s="3"/>
      <c r="D632" s="3"/>
      <c r="E632" s="3"/>
      <c r="F632" s="3"/>
      <c r="G632" s="3"/>
      <c r="H632" s="3"/>
    </row>
    <row r="633" spans="3:19">
      <c r="C633" s="3"/>
      <c r="D633" s="3"/>
      <c r="E633" s="3"/>
      <c r="F633" s="3"/>
      <c r="G633" s="3"/>
      <c r="H633" s="3"/>
    </row>
    <row r="634" spans="3:19">
      <c r="C634" s="3"/>
      <c r="D634" s="3"/>
      <c r="E634" s="3"/>
      <c r="F634" s="3"/>
      <c r="G634" s="3"/>
      <c r="H634" s="3"/>
    </row>
    <row r="635" spans="3:19">
      <c r="C635" s="3"/>
      <c r="D635" s="3"/>
      <c r="E635" s="3"/>
      <c r="F635" s="3"/>
      <c r="G635" s="3"/>
      <c r="H635" s="3"/>
    </row>
    <row r="636" spans="3:19">
      <c r="C636" s="3"/>
      <c r="D636" s="3"/>
      <c r="E636" s="3"/>
      <c r="F636" s="3"/>
      <c r="G636" s="3"/>
      <c r="H636" s="3"/>
    </row>
    <row r="637" spans="3:19">
      <c r="C637" s="3"/>
      <c r="D637" s="3"/>
      <c r="E637" s="3"/>
      <c r="F637" s="3"/>
      <c r="G637" s="3"/>
      <c r="H637" s="3"/>
    </row>
    <row r="638" spans="3:19">
      <c r="C638" s="3"/>
      <c r="D638" s="3"/>
      <c r="E638" s="3"/>
      <c r="F638" s="3"/>
      <c r="G638" s="3"/>
      <c r="H638" s="3"/>
    </row>
    <row r="639" spans="3:19">
      <c r="C639" s="3"/>
      <c r="D639" s="3"/>
      <c r="E639" s="3"/>
      <c r="F639" s="3"/>
      <c r="G639" s="3"/>
      <c r="H639" s="3"/>
    </row>
    <row r="640" spans="3:19">
      <c r="C640" s="3"/>
      <c r="D640" s="3"/>
      <c r="E640" s="3"/>
      <c r="F640" s="3"/>
      <c r="G640" s="3"/>
      <c r="H640" s="3"/>
    </row>
    <row r="641" spans="3:8">
      <c r="C641" s="3"/>
      <c r="D641" s="3"/>
      <c r="E641" s="3"/>
      <c r="F641" s="3"/>
      <c r="G641" s="3"/>
      <c r="H641" s="3"/>
    </row>
    <row r="642" spans="3:8">
      <c r="C642" s="3"/>
      <c r="D642" s="3"/>
      <c r="E642" s="3"/>
      <c r="F642" s="3"/>
      <c r="G642" s="3"/>
      <c r="H642" s="3"/>
    </row>
    <row r="643" spans="3:8">
      <c r="C643" s="3"/>
      <c r="D643" s="3"/>
      <c r="E643" s="3"/>
      <c r="F643" s="3"/>
      <c r="G643" s="3"/>
      <c r="H643" s="3"/>
    </row>
    <row r="644" spans="3:8">
      <c r="C644" s="3"/>
      <c r="D644" s="3"/>
      <c r="E644" s="3"/>
      <c r="F644" s="3"/>
      <c r="G644" s="3"/>
      <c r="H644" s="3"/>
    </row>
    <row r="645" spans="3:8">
      <c r="C645" s="3"/>
      <c r="D645" s="3"/>
      <c r="E645" s="3"/>
      <c r="F645" s="3"/>
      <c r="G645" s="3"/>
      <c r="H645" s="3"/>
    </row>
    <row r="646" spans="3:8">
      <c r="C646" s="3"/>
      <c r="D646" s="3"/>
      <c r="E646" s="3"/>
      <c r="F646" s="3"/>
      <c r="G646" s="3"/>
      <c r="H646" s="3"/>
    </row>
    <row r="647" spans="3:8">
      <c r="C647" s="3"/>
      <c r="D647" s="3"/>
      <c r="E647" s="3"/>
      <c r="F647" s="3"/>
      <c r="G647" s="3"/>
      <c r="H647" s="3"/>
    </row>
    <row r="648" spans="3:8">
      <c r="C648" s="3"/>
      <c r="D648" s="3"/>
      <c r="E648" s="3"/>
      <c r="F648" s="3"/>
      <c r="G648" s="3"/>
      <c r="H648" s="3"/>
    </row>
    <row r="649" spans="3:8">
      <c r="C649" s="3"/>
      <c r="D649" s="3"/>
      <c r="E649" s="3"/>
      <c r="F649" s="3"/>
      <c r="G649" s="3"/>
      <c r="H649" s="3"/>
    </row>
    <row r="650" spans="3:8">
      <c r="C650" s="3"/>
      <c r="D650" s="3"/>
      <c r="E650" s="3"/>
      <c r="F650" s="3"/>
      <c r="G650" s="3"/>
      <c r="H650" s="3"/>
    </row>
    <row r="651" spans="3:8">
      <c r="C651" s="3"/>
      <c r="D651" s="3"/>
      <c r="E651" s="3"/>
      <c r="F651" s="3"/>
      <c r="G651" s="3"/>
      <c r="H651" s="3"/>
    </row>
    <row r="652" spans="3:8">
      <c r="C652" s="3"/>
      <c r="D652" s="3"/>
      <c r="E652" s="3"/>
      <c r="F652" s="3"/>
      <c r="G652" s="3"/>
      <c r="H652" s="3"/>
    </row>
    <row r="653" spans="3:8">
      <c r="C653" s="3"/>
      <c r="D653" s="3"/>
      <c r="E653" s="3"/>
      <c r="F653" s="3"/>
      <c r="G653" s="3"/>
      <c r="H653" s="3"/>
    </row>
    <row r="654" spans="3:8">
      <c r="C654" s="3"/>
      <c r="D654" s="3"/>
      <c r="E654" s="3"/>
      <c r="F654" s="3"/>
      <c r="G654" s="3"/>
      <c r="H654" s="3"/>
    </row>
    <row r="655" spans="3:8">
      <c r="C655" s="3"/>
      <c r="D655" s="3"/>
      <c r="E655" s="3"/>
      <c r="F655" s="3"/>
      <c r="G655" s="3"/>
      <c r="H655" s="3"/>
    </row>
    <row r="656" spans="3:8">
      <c r="C656" s="3"/>
      <c r="D656" s="3"/>
      <c r="E656" s="3"/>
      <c r="F656" s="3"/>
      <c r="G656" s="3"/>
      <c r="H656" s="3"/>
    </row>
    <row r="657" spans="3:8">
      <c r="C657" s="3"/>
      <c r="D657" s="3"/>
      <c r="E657" s="3"/>
      <c r="F657" s="3"/>
      <c r="G657" s="3"/>
      <c r="H657" s="3"/>
    </row>
    <row r="658" spans="3:8">
      <c r="E658" s="3"/>
      <c r="F658" s="3"/>
      <c r="G658" s="3"/>
      <c r="H658" s="3"/>
    </row>
    <row r="659" spans="3:8">
      <c r="E659" s="3"/>
      <c r="F659" s="3"/>
      <c r="G659" s="3"/>
      <c r="H659" s="3"/>
    </row>
    <row r="660" spans="3:8">
      <c r="E660" s="3"/>
      <c r="F660" s="3"/>
      <c r="G660" s="3"/>
    </row>
    <row r="661" spans="3:8">
      <c r="E661" s="3"/>
      <c r="F661" s="3"/>
      <c r="G661" s="3"/>
    </row>
  </sheetData>
  <printOptions horizontalCentered="1"/>
  <pageMargins left="0.39370078740157483" right="0.39370078740157483" top="0.78740157480314965" bottom="0.59055118110236227" header="0.39370078740157483" footer="0.19685039370078741"/>
  <pageSetup paperSize="9" scale="63" fitToHeight="100" orientation="portrait" r:id="rId1"/>
  <headerFooter alignWithMargins="0">
    <oddHeader>&amp;C&amp;A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New Mod. CE Prev 2020</vt:lpstr>
      <vt:lpstr>'New Mod. CE Prev 2020'!Area_stampa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r.privitera.person</dc:creator>
  <cp:lastModifiedBy>r.privitera.person</cp:lastModifiedBy>
  <dcterms:created xsi:type="dcterms:W3CDTF">2020-09-01T11:32:18Z</dcterms:created>
  <dcterms:modified xsi:type="dcterms:W3CDTF">2020-09-01T11:33:03Z</dcterms:modified>
</cp:coreProperties>
</file>