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20\documenti per pubblicazione\"/>
    </mc:Choice>
  </mc:AlternateContent>
  <bookViews>
    <workbookView xWindow="0" yWindow="0" windowWidth="23040" windowHeight="9216"/>
  </bookViews>
  <sheets>
    <sheet name="S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xlnm._FilterDatabase" localSheetId="0" hidden="1">SP!$A$1:$IQ$1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SP!$A$1:$F$318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8" i="1" l="1"/>
  <c r="E317" i="1"/>
  <c r="E316" i="1"/>
  <c r="E315" i="1"/>
  <c r="E314" i="1"/>
  <c r="E311" i="1"/>
  <c r="E310" i="1"/>
  <c r="E309" i="1"/>
  <c r="E307" i="1"/>
  <c r="E306" i="1"/>
  <c r="E303" i="1"/>
  <c r="E302" i="1"/>
  <c r="E301" i="1"/>
  <c r="E300" i="1"/>
  <c r="E298" i="1"/>
  <c r="E297" i="1"/>
  <c r="E296" i="1"/>
  <c r="E295" i="1"/>
  <c r="E294" i="1"/>
  <c r="E292" i="1"/>
  <c r="E291" i="1"/>
  <c r="E288" i="1"/>
  <c r="E287" i="1"/>
  <c r="E286" i="1"/>
  <c r="E284" i="1"/>
  <c r="E283" i="1"/>
  <c r="E282" i="1"/>
  <c r="E281" i="1"/>
  <c r="E280" i="1"/>
  <c r="E278" i="1"/>
  <c r="E277" i="1"/>
  <c r="E276" i="1"/>
  <c r="E275" i="1"/>
  <c r="E274" i="1"/>
  <c r="E273" i="1"/>
  <c r="E272" i="1"/>
  <c r="E271" i="1"/>
  <c r="E270" i="1"/>
  <c r="E269" i="1"/>
  <c r="E266" i="1"/>
  <c r="E265" i="1"/>
  <c r="E264" i="1"/>
  <c r="E263" i="1"/>
  <c r="E262" i="1"/>
  <c r="E261" i="1"/>
  <c r="E260" i="1"/>
  <c r="E259" i="1"/>
  <c r="E258" i="1"/>
  <c r="E257" i="1"/>
  <c r="E256" i="1"/>
  <c r="E254" i="1"/>
  <c r="E253" i="1"/>
  <c r="E252" i="1"/>
  <c r="E251" i="1"/>
  <c r="E250" i="1"/>
  <c r="E246" i="1"/>
  <c r="E245" i="1"/>
  <c r="E244" i="1"/>
  <c r="E242" i="1"/>
  <c r="E241" i="1"/>
  <c r="E240" i="1"/>
  <c r="E239" i="1"/>
  <c r="E238" i="1"/>
  <c r="E236" i="1"/>
  <c r="E234" i="1"/>
  <c r="E233" i="1"/>
  <c r="E232" i="1"/>
  <c r="E231" i="1"/>
  <c r="E230" i="1"/>
  <c r="E228" i="1"/>
  <c r="E227" i="1"/>
  <c r="E226" i="1"/>
  <c r="E225" i="1"/>
  <c r="E224" i="1"/>
  <c r="E223" i="1"/>
  <c r="E222" i="1"/>
  <c r="E221" i="1"/>
  <c r="E219" i="1"/>
  <c r="E218" i="1"/>
  <c r="E217" i="1"/>
  <c r="E216" i="1"/>
  <c r="E215" i="1"/>
  <c r="E214" i="1"/>
  <c r="E213" i="1"/>
  <c r="E211" i="1"/>
  <c r="E209" i="1"/>
  <c r="E208" i="1"/>
  <c r="E207" i="1"/>
  <c r="E206" i="1"/>
  <c r="E205" i="1"/>
  <c r="E203" i="1"/>
  <c r="E202" i="1"/>
  <c r="E201" i="1"/>
  <c r="E200" i="1"/>
  <c r="E199" i="1"/>
  <c r="E197" i="1"/>
  <c r="E196" i="1"/>
  <c r="E195" i="1"/>
  <c r="E194" i="1"/>
  <c r="E193" i="1"/>
  <c r="E192" i="1"/>
  <c r="E191" i="1"/>
  <c r="E189" i="1"/>
  <c r="E187" i="1"/>
  <c r="E185" i="1"/>
  <c r="E184" i="1"/>
  <c r="E183" i="1"/>
  <c r="E182" i="1"/>
  <c r="E181" i="1"/>
  <c r="E178" i="1"/>
  <c r="E177" i="1"/>
  <c r="E176" i="1" s="1"/>
  <c r="E175" i="1"/>
  <c r="E174" i="1"/>
  <c r="E171" i="1"/>
  <c r="E170" i="1"/>
  <c r="E169" i="1"/>
  <c r="E168" i="1"/>
  <c r="E166" i="1"/>
  <c r="E165" i="1"/>
  <c r="E163" i="1"/>
  <c r="E162" i="1"/>
  <c r="E160" i="1"/>
  <c r="E159" i="1"/>
  <c r="E157" i="1"/>
  <c r="E156" i="1"/>
  <c r="E155" i="1"/>
  <c r="E154" i="1"/>
  <c r="E152" i="1"/>
  <c r="E151" i="1"/>
  <c r="E150" i="1"/>
  <c r="E149" i="1"/>
  <c r="E147" i="1"/>
  <c r="E146" i="1"/>
  <c r="E145" i="1"/>
  <c r="E144" i="1"/>
  <c r="E143" i="1"/>
  <c r="E142" i="1"/>
  <c r="E141" i="1"/>
  <c r="E138" i="1"/>
  <c r="E137" i="1"/>
  <c r="E136" i="1"/>
  <c r="E135" i="1"/>
  <c r="E133" i="1"/>
  <c r="E132" i="1"/>
  <c r="E131" i="1"/>
  <c r="E130" i="1"/>
  <c r="E128" i="1"/>
  <c r="E127" i="1"/>
  <c r="E126" i="1"/>
  <c r="E125" i="1"/>
  <c r="E124" i="1"/>
  <c r="E123" i="1"/>
  <c r="E122" i="1"/>
  <c r="E121" i="1"/>
  <c r="E120" i="1"/>
  <c r="E119" i="1"/>
  <c r="E115" i="1"/>
  <c r="E114" i="1"/>
  <c r="E113" i="1"/>
  <c r="E112" i="1"/>
  <c r="E110" i="1"/>
  <c r="E109" i="1"/>
  <c r="E108" i="1"/>
  <c r="E107" i="1"/>
  <c r="E106" i="1"/>
  <c r="E105" i="1"/>
  <c r="E104" i="1"/>
  <c r="E103" i="1"/>
  <c r="E102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79" i="1"/>
  <c r="E78" i="1"/>
  <c r="E77" i="1"/>
  <c r="E76" i="1"/>
  <c r="E74" i="1"/>
  <c r="E72" i="1"/>
  <c r="E71" i="1"/>
  <c r="E70" i="1"/>
  <c r="E69" i="1"/>
  <c r="E66" i="1"/>
  <c r="E65" i="1"/>
  <c r="E64" i="1"/>
  <c r="E63" i="1"/>
  <c r="E62" i="1"/>
  <c r="E61" i="1"/>
  <c r="E60" i="1"/>
  <c r="E59" i="1"/>
  <c r="E57" i="1"/>
  <c r="E56" i="1"/>
  <c r="E55" i="1"/>
  <c r="E53" i="1"/>
  <c r="E52" i="1"/>
  <c r="E51" i="1"/>
  <c r="E49" i="1"/>
  <c r="E48" i="1"/>
  <c r="E46" i="1"/>
  <c r="E45" i="1"/>
  <c r="E44" i="1" s="1"/>
  <c r="E43" i="1"/>
  <c r="E42" i="1"/>
  <c r="E40" i="1"/>
  <c r="E39" i="1"/>
  <c r="E37" i="1"/>
  <c r="E36" i="1"/>
  <c r="E33" i="1"/>
  <c r="E32" i="1"/>
  <c r="E29" i="1"/>
  <c r="E28" i="1"/>
  <c r="E27" i="1"/>
  <c r="E26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9" i="1"/>
  <c r="E8" i="1"/>
  <c r="E6" i="1"/>
  <c r="E5" i="1"/>
  <c r="E4" i="1" l="1"/>
  <c r="E31" i="1"/>
  <c r="E75" i="1"/>
  <c r="E41" i="1"/>
  <c r="E68" i="1"/>
  <c r="E164" i="1"/>
  <c r="E7" i="1"/>
  <c r="E10" i="1"/>
  <c r="E25" i="1"/>
  <c r="E35" i="1"/>
  <c r="E38" i="1"/>
  <c r="E47" i="1"/>
  <c r="E50" i="1"/>
  <c r="E54" i="1"/>
  <c r="E58" i="1"/>
  <c r="E82" i="1"/>
  <c r="E118" i="1"/>
  <c r="E134" i="1"/>
  <c r="E161" i="1"/>
  <c r="E198" i="1"/>
  <c r="E204" i="1"/>
  <c r="E212" i="1"/>
  <c r="E220" i="1"/>
  <c r="E229" i="1"/>
  <c r="E16" i="1"/>
  <c r="E180" i="1"/>
  <c r="E190" i="1"/>
  <c r="E92" i="1"/>
  <c r="E111" i="1"/>
  <c r="E116" i="1"/>
  <c r="E140" i="1"/>
  <c r="E148" i="1"/>
  <c r="E158" i="1"/>
  <c r="E167" i="1"/>
  <c r="E173" i="1"/>
  <c r="E268" i="1"/>
  <c r="E279" i="1"/>
  <c r="E285" i="1"/>
  <c r="E290" i="1"/>
  <c r="E293" i="1"/>
  <c r="E299" i="1"/>
  <c r="E305" i="1"/>
  <c r="E308" i="1"/>
  <c r="E237" i="1"/>
  <c r="E243" i="1"/>
  <c r="E248" i="1"/>
  <c r="E249" i="1"/>
  <c r="E255" i="1"/>
  <c r="E313" i="1"/>
  <c r="E129" i="1" l="1"/>
  <c r="E73" i="1"/>
  <c r="E34" i="1"/>
  <c r="E101" i="1"/>
  <c r="E81" i="1"/>
  <c r="E3" i="1"/>
  <c r="E235" i="1"/>
  <c r="E117" i="1"/>
  <c r="E304" i="1"/>
  <c r="E289" i="1"/>
  <c r="E267" i="1"/>
  <c r="E172" i="1"/>
  <c r="E139" i="1"/>
  <c r="E188" i="1"/>
  <c r="E153" i="1"/>
  <c r="E67" i="1" l="1"/>
  <c r="E30" i="1"/>
  <c r="E247" i="1"/>
  <c r="E186" i="1"/>
  <c r="E210" i="1"/>
  <c r="E100" i="1"/>
  <c r="E2" i="1" l="1"/>
  <c r="E80" i="1"/>
  <c r="E312" i="1"/>
  <c r="E179" i="1" l="1"/>
</calcChain>
</file>

<file path=xl/sharedStrings.xml><?xml version="1.0" encoding="utf-8"?>
<sst xmlns="http://schemas.openxmlformats.org/spreadsheetml/2006/main" count="1022" uniqueCount="645">
  <si>
    <t>Cons</t>
  </si>
  <si>
    <t>CODICE</t>
  </si>
  <si>
    <t>Modello SP</t>
  </si>
  <si>
    <t>IMPORTO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</si>
  <si>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</si>
  <si>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</si>
  <si>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</si>
  <si>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</si>
  <si>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</si>
  <si>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</si>
  <si>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</si>
  <si>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</si>
  <si>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</si>
  <si>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</si>
  <si>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</si>
  <si>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</si>
  <si>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</si>
  <si>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</si>
  <si>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</si>
  <si>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</si>
  <si>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</si>
  <si>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</si>
  <si>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</si>
  <si>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</si>
  <si>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</si>
  <si>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</si>
  <si>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</si>
  <si>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</si>
  <si>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</si>
  <si>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</si>
  <si>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</si>
  <si>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</si>
  <si>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</si>
  <si>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</si>
  <si>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</si>
  <si>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</si>
  <si>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</si>
  <si>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</si>
  <si>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</si>
  <si>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</si>
  <si>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</si>
  <si>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</si>
  <si>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</si>
  <si>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</si>
  <si>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</si>
  <si>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</si>
  <si>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</si>
  <si>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</si>
  <si>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</si>
  <si>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</si>
  <si>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</si>
  <si>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</si>
  <si>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</si>
  <si>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</si>
  <si>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</si>
  <si>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</si>
  <si>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</si>
  <si>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</si>
  <si>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</si>
  <si>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</si>
  <si>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</si>
  <si>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</si>
  <si>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</si>
  <si>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</si>
  <si>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</si>
  <si>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</si>
  <si>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</si>
  <si>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</si>
  <si>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</si>
  <si>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</si>
  <si>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</si>
  <si>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</si>
  <si>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</si>
  <si>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</si>
  <si>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</si>
  <si>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</si>
  <si>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</si>
  <si>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</si>
  <si>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</si>
  <si>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</si>
  <si>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</si>
  <si>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</si>
  <si>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</si>
  <si>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</si>
  <si>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</si>
  <si>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</si>
  <si>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</si>
  <si>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</si>
  <si>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</si>
  <si>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</si>
  <si>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</si>
  <si>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</si>
  <si>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</si>
  <si>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</si>
  <si>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</si>
  <si>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</si>
  <si>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</si>
  <si>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</si>
  <si>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</si>
  <si>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</si>
  <si>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</si>
  <si>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</si>
  <si>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</si>
  <si>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</si>
  <si>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</si>
  <si>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</si>
  <si>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</si>
  <si>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</si>
  <si>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</si>
  <si>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</si>
  <si>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</si>
  <si>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</si>
  <si>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</si>
  <si>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</si>
  <si>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</si>
  <si>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</si>
  <si>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</si>
  <si>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</si>
  <si>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</si>
  <si>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</si>
  <si>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</si>
  <si>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</si>
  <si>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</si>
  <si>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</si>
  <si>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</si>
  <si>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</si>
  <si>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</si>
  <si>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</si>
  <si>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</si>
  <si>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</si>
  <si>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</si>
  <si>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</si>
  <si>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</si>
  <si>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</si>
  <si>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</si>
  <si>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</si>
  <si>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</si>
  <si>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</si>
  <si>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</si>
  <si>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</si>
  <si>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</si>
  <si>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</si>
  <si>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</si>
  <si>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</si>
  <si>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</si>
  <si>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</si>
  <si>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</si>
  <si>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</si>
  <si>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</si>
  <si>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</si>
  <si>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</si>
  <si>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</si>
  <si>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</si>
  <si>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</si>
  <si>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</si>
  <si>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</si>
  <si>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</si>
  <si>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</si>
  <si>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</si>
  <si>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</si>
  <si>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</si>
  <si>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</si>
  <si>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</si>
  <si>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</si>
  <si>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</si>
  <si>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</si>
  <si>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</si>
  <si>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</si>
  <si>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</si>
  <si>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</si>
  <si>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</si>
  <si>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</si>
  <si>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</si>
  <si>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</si>
  <si>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</si>
  <si>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</si>
  <si>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</si>
  <si>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</si>
  <si>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</si>
  <si>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</si>
  <si>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</si>
  <si>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</si>
  <si>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</si>
  <si>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</si>
  <si>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</si>
  <si>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</si>
  <si>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</si>
  <si>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</si>
  <si>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</si>
  <si>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</si>
  <si>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</si>
  <si>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</si>
  <si>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</si>
  <si>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</si>
  <si>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</si>
  <si>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</si>
  <si>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</si>
  <si>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</si>
  <si>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</si>
  <si>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</si>
  <si>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</si>
  <si>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</si>
  <si>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</si>
  <si>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</si>
  <si>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</si>
  <si>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</si>
  <si>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</si>
  <si>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ABA201</t>
  </si>
  <si>
    <t xml:space="preserve">                       B.II.1.a)  Crediti v/Stato per spesa corrente - FSN indistinto</t>
  </si>
  <si>
    <t>ABA220</t>
  </si>
  <si>
    <t xml:space="preserve">                       B.II.1.b)  Crediti v/Stato per spesa corrente - FSN vincolato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</si>
  <si>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</si>
  <si>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</si>
  <si>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</si>
  <si>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</si>
  <si>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</si>
  <si>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</si>
  <si>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</si>
  <si>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</si>
  <si>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</si>
  <si>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</si>
  <si>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</si>
  <si>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ABA271</t>
  </si>
  <si>
    <t xml:space="preserve">                       B.II.1.h) Crediti v/Stato per spesa corrente per STP (ex D.lgs. 286/98)</t>
  </si>
  <si>
    <t>ABA280</t>
  </si>
  <si>
    <t xml:space="preserve">                       B.II.1.i)  Crediti v/Stato per finanziamenti per investimenti</t>
  </si>
  <si>
    <t>ABA290</t>
  </si>
  <si>
    <t xml:space="preserve">                       B.II.1.j)  Crediti v/Stato per ricerca</t>
  </si>
  <si>
    <t>ABA300</t>
  </si>
  <si>
    <t xml:space="preserve">                            B.II.1.j.1)  Crediti v/Stato per ricerca corrente - Ministero della Salute</t>
  </si>
  <si>
    <t>ABA310</t>
  </si>
  <si>
    <t xml:space="preserve">                            B.II.1.j.2)  Crediti v/Stato per ricerca finalizzata - Ministero della Salute</t>
  </si>
  <si>
    <t>ABA320</t>
  </si>
  <si>
    <t xml:space="preserve">                            B.II.1.j.3)  Crediti v/Stato per ricerca - altre Amministrazioni centrali </t>
  </si>
  <si>
    <t>ABA330</t>
  </si>
  <si>
    <t xml:space="preserve">                            B.II.1.j.4)  Crediti v/Stato per ricerca - finanziamenti per investimenti</t>
  </si>
  <si>
    <t>ABA340</t>
  </si>
  <si>
    <t xml:space="preserve">                       B.II.1.k) 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</si>
  <si>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</si>
  <si>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</si>
  <si>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</si>
  <si>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</si>
  <si>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</si>
  <si>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ABA390</t>
  </si>
  <si>
    <t xml:space="preserve">                            B.II.2.a.1)  Crediti v/Regione o Provincia Autonoma per quota FSR</t>
  </si>
  <si>
    <t>R</t>
  </si>
  <si>
    <t>ABA400</t>
  </si>
  <si>
    <t xml:space="preserve">                            B.II.2.a.2)  Crediti v/Regione o Provincia Autonoma per mobilità attiva intraregionale</t>
  </si>
  <si>
    <t>ABA410</t>
  </si>
  <si>
    <t xml:space="preserve">                            B.II.2.a.3)  Crediti v/Regione o Provincia Autonoma per mobilità attiva extraregionale</t>
  </si>
  <si>
    <t>ABA420</t>
  </si>
  <si>
    <t xml:space="preserve">                            B.II.2.a.4)  Crediti v/Regione o Provincia Autonoma per acconto quota FSR</t>
  </si>
  <si>
    <t>ABA430</t>
  </si>
  <si>
    <t xml:space="preserve">                            B.II.2.a.5)  Crediti v/Regione o Provincia Autonoma per finanziamento sanitario aggiuntivo
                            corrente LEA</t>
  </si>
  <si>
    <t>ABA440</t>
  </si>
  <si>
    <t xml:space="preserve">                            B.II.2.a.6)  Crediti v/Regione o Provincia Autonoma per finanziamento sanitario aggiuntivo
                            corrente extra LEA</t>
  </si>
  <si>
    <t>ABA450</t>
  </si>
  <si>
    <t xml:space="preserve">                            B.II.2.a.7) 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</si>
  <si>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</si>
  <si>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</si>
  <si>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</si>
  <si>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                           B.II.2.a.9)  Crediti v/Regione o Provincia Autonoma per ricerca</t>
  </si>
  <si>
    <t>ABA461</t>
  </si>
  <si>
    <t xml:space="preserve">                            B.II.2.a.10)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</si>
  <si>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</si>
  <si>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</si>
  <si>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</si>
  <si>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</si>
  <si>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</si>
  <si>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</si>
  <si>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</si>
  <si>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</si>
  <si>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ABA501</t>
  </si>
  <si>
    <t xml:space="preserve">                            B.II.2.b.4) Crediti v/Regione o Provincia Autonoma per anticipazione ripiano disavanzo programmato dai Piani aziendali di cui all'art. 1, comma 528, L. 208/2015</t>
  </si>
  <si>
    <t>ABA510</t>
  </si>
  <si>
    <t xml:space="preserve">                            B.II.2.b.5) Crediti v/Regione per copertura debiti al 31/12/2005</t>
  </si>
  <si>
    <t>ABA520</t>
  </si>
  <si>
    <t xml:space="preserve">                            B.II.2.b.6) Crediti v/Regione o Provincia Autonoma per ricostituzione risorse da investimenti esercizi precedenti</t>
  </si>
  <si>
    <t>ABA521</t>
  </si>
  <si>
    <t xml:space="preserve">                            B.II.2.c)  Crediti v/Regione o Provincia Autonoma per contributi L. 210/92</t>
  </si>
  <si>
    <t>ABA522</t>
  </si>
  <si>
    <t xml:space="preserve">                            B.II.2.d) Crediti v/Regione o Provincia Autonoma per contributi L. 210/92 – aziende sanitarie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</si>
  <si>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</si>
  <si>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</si>
  <si>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</si>
  <si>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</si>
  <si>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</si>
  <si>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</si>
  <si>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</si>
  <si>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</si>
  <si>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</si>
  <si>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</si>
  <si>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</si>
  <si>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</si>
  <si>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</si>
  <si>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</si>
  <si>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</si>
  <si>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 ripiano disavanzo programmato dai Piani aziendali di cui all'art. 1, comma 528, L. 208/2015</t>
  </si>
  <si>
    <t>ABA600</t>
  </si>
  <si>
    <t xml:space="preserve">                       B.II.4.d) Crediti v/Aziende sanitarie pubbliche Extraregione</t>
  </si>
  <si>
    <t>ABA601</t>
  </si>
  <si>
    <t xml:space="preserve">                       B.II.4.e)  Crediti v/Aziende sanitarie pubbliche della Regione - per Contributi da Aziende sanitarie pubbliche della Regione o Prov. Aut. (extra fondo) 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</si>
  <si>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</si>
  <si>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</si>
  <si>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</si>
  <si>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</si>
  <si>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</si>
  <si>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</si>
  <si>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</si>
  <si>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</si>
  <si>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</si>
  <si>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</si>
  <si>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</si>
  <si>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</si>
  <si>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</si>
  <si>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</si>
  <si>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</si>
  <si>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</si>
  <si>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</si>
  <si>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</si>
  <si>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</si>
  <si>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</si>
  <si>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</si>
  <si>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</si>
  <si>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ABA711</t>
  </si>
  <si>
    <t xml:space="preserve">                       B.II.7.e.1) Altri Crediti  diversi </t>
  </si>
  <si>
    <t>ABA712</t>
  </si>
  <si>
    <t xml:space="preserve">                       B.II.7.e.2) Note di credito da emettere (diversi)</t>
  </si>
  <si>
    <t>ABA713</t>
  </si>
  <si>
    <t xml:space="preserve">                       B.II.7.f) Altri Crediti verso erogatori (privati accreditati e convenzionati) di prestazioni sanitarie</t>
  </si>
  <si>
    <t>ABA714</t>
  </si>
  <si>
    <t xml:space="preserve">                       B.II.7.f.1) Altri Crediti verso erogatori (privati accreditati e convenzionati) di prestazioni sanitarie</t>
  </si>
  <si>
    <t>ABA715</t>
  </si>
  <si>
    <t xml:space="preserve">                        B.II.7.f.2) Note di credito da emettere 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</si>
  <si>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</si>
  <si>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</si>
  <si>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</si>
  <si>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</si>
  <si>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</si>
  <si>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</si>
  <si>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</si>
  <si>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</si>
  <si>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</si>
  <si>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</si>
  <si>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</si>
  <si>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</si>
  <si>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</si>
  <si>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</si>
  <si>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</si>
  <si>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</si>
  <si>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</si>
  <si>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</si>
  <si>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</si>
  <si>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</si>
  <si>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</si>
  <si>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</si>
  <si>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</si>
  <si>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</si>
  <si>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</si>
  <si>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</si>
  <si>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</si>
  <si>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</si>
  <si>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</si>
  <si>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</si>
  <si>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AZZ999</t>
  </si>
  <si>
    <t>D) TOTALE ATTIVO</t>
  </si>
  <si>
    <t>ADZ999</t>
  </si>
  <si>
    <t>E)  CONTI D'ORDINE</t>
  </si>
  <si>
    <t>ADA000</t>
  </si>
  <si>
    <t xml:space="preserve">     E.I) CANONI DI LEASING ANCORA DA PAGARE</t>
  </si>
  <si>
    <t>ADA010</t>
  </si>
  <si>
    <t xml:space="preserve">     E.II) DEPOSITI CAUZIONALI</t>
  </si>
  <si>
    <t>ADA020</t>
  </si>
  <si>
    <t xml:space="preserve">     E.III) BENI IN COMODATO</t>
  </si>
  <si>
    <t>ADA021</t>
  </si>
  <si>
    <t xml:space="preserve">     E.IV) CANONI DI PROJECT FINANCING ANCORA DA PAGARE</t>
  </si>
  <si>
    <t>ADA030</t>
  </si>
  <si>
    <t xml:space="preserve">     E.V) ALTRI CONTI D'ORDINE</t>
  </si>
  <si>
    <t>PAZ999</t>
  </si>
  <si>
    <t>A)  PATRIMONIO NETTO</t>
  </si>
  <si>
    <t>+/-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</si>
  <si>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</si>
  <si>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</si>
  <si>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</si>
  <si>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</si>
  <si>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</si>
  <si>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</si>
  <si>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</si>
  <si>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</si>
  <si>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</si>
  <si>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</si>
  <si>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</si>
  <si>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</si>
  <si>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</si>
  <si>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</si>
  <si>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</si>
  <si>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</si>
  <si>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</si>
  <si>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</si>
  <si>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</si>
  <si>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</si>
  <si>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</si>
  <si>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</si>
  <si>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</si>
  <si>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</si>
  <si>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</si>
  <si>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</si>
  <si>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</si>
  <si>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</si>
  <si>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</si>
  <si>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</si>
  <si>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</si>
  <si>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</si>
  <si>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</si>
  <si>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</si>
  <si>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</si>
  <si>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</si>
  <si>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</si>
  <si>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</si>
  <si>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</si>
  <si>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</si>
  <si>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</si>
  <si>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</si>
  <si>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</si>
  <si>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</si>
  <si>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</si>
  <si>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</si>
  <si>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</si>
  <si>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</si>
  <si>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</si>
  <si>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</si>
  <si>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</si>
  <si>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</si>
  <si>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</si>
  <si>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</si>
  <si>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</si>
  <si>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</si>
  <si>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</si>
  <si>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</si>
  <si>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</si>
  <si>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</si>
  <si>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</si>
  <si>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</si>
  <si>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</si>
  <si>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</si>
  <si>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</si>
  <si>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</si>
  <si>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</si>
  <si>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</si>
  <si>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</si>
  <si>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</si>
  <si>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</si>
  <si>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</si>
  <si>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</si>
  <si>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</si>
  <si>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</si>
  <si>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</si>
  <si>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</si>
  <si>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</si>
  <si>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</si>
  <si>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</si>
  <si>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</si>
  <si>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</si>
  <si>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</si>
  <si>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t xml:space="preserve">           B.III.8) Fondo finanziamento sanitario aggiuntivo corrente (extra fondo) - Risorse aggiuntive da bilancio regionale a titolo di copertura extra LEA</t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</si>
  <si>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</si>
  <si>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</si>
  <si>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</si>
  <si>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</si>
  <si>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</si>
  <si>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</si>
  <si>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</si>
  <si>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</si>
  <si>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</si>
  <si>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</si>
  <si>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</si>
  <si>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</si>
  <si>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</si>
  <si>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</si>
  <si>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</si>
  <si>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</si>
  <si>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</si>
  <si>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</si>
  <si>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</si>
  <si>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</si>
  <si>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</si>
  <si>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</si>
  <si>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</si>
  <si>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</si>
  <si>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</si>
  <si>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</si>
  <si>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</si>
  <si>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B.V.4) Altri Fondi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</si>
  <si>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</si>
  <si>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</si>
  <si>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</si>
  <si>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</si>
  <si>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</si>
  <si>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</si>
  <si>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</si>
  <si>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</si>
  <si>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</si>
  <si>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</si>
  <si>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</si>
  <si>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</si>
  <si>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</si>
  <si>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</si>
  <si>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</si>
  <si>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</si>
  <si>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</si>
  <si>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</si>
  <si>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</si>
  <si>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</si>
  <si>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</si>
  <si>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</si>
  <si>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</si>
  <si>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</si>
  <si>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</si>
  <si>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</si>
  <si>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</si>
  <si>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 - GSA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</si>
  <si>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</si>
  <si>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</si>
  <si>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</si>
  <si>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</si>
  <si>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</si>
  <si>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</si>
  <si>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</si>
  <si>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D.III.5) Debiti v/Regione o Provincia Autonoma per mobilità passiva internazionale</t>
  </si>
  <si>
    <t>PDA110</t>
  </si>
  <si>
    <t xml:space="preserve">          D.III.6) Acconto quota FSR da Regione o Provincia Autonoma</t>
  </si>
  <si>
    <t>PDA111</t>
  </si>
  <si>
    <t xml:space="preserve">          D.III.7) Acconto da Regione o Provincia Autonoma per anticipazione ripiano disavanzo programmato dai Piani aziendali di cui all'art. 1, comma 528, L. 208/2015</t>
  </si>
  <si>
    <t>PDA112</t>
  </si>
  <si>
    <t xml:space="preserve">         D.III.8) Debiti v/Regione o Provincia Autonoma per contributi L. 210/92 </t>
  </si>
  <si>
    <t>PDA120</t>
  </si>
  <si>
    <t xml:space="preserve">         D.III.9) Altri debiti v/Regione o Provincia Autonoma - GSA</t>
  </si>
  <si>
    <t>PDA121</t>
  </si>
  <si>
    <t xml:space="preserve">         D.III.10)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</si>
  <si>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</si>
  <si>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</si>
  <si>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</si>
  <si>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</si>
  <si>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</si>
  <si>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</si>
  <si>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</si>
  <si>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</si>
  <si>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</si>
  <si>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</si>
  <si>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</si>
  <si>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</si>
  <si>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</si>
  <si>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</si>
  <si>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</si>
  <si>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</si>
  <si>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</si>
  <si>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</si>
  <si>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</si>
  <si>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per altre prestazioni per STP</t>
  </si>
  <si>
    <t>PDA212</t>
  </si>
  <si>
    <t xml:space="preserve">                       D.V.1.h) Debiti v/Aziende sanitarie pubbliche della Regione - per Contributi da Aziende sanitarie pubbliche della Regione o Prov. Aut. (extra fondo) </t>
  </si>
  <si>
    <t>PDA213</t>
  </si>
  <si>
    <t xml:space="preserve">                        D.V.1.i) Debiti v/Aziende sanitarie pubbliche della Regione - per contributi L. 210/92 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</si>
  <si>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</si>
  <si>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</si>
  <si>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</si>
  <si>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</si>
  <si>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PDA231</t>
  </si>
  <si>
    <t xml:space="preserve">          D.V.3.a) Debiti v/Aziende sanitarie pubbliche della Regione per versamenti c/patrimonio netto - finanziamenti per investimenti</t>
  </si>
  <si>
    <t>PDA232</t>
  </si>
  <si>
    <t xml:space="preserve">          D.V.3.b) Debiti v/Aziende sanitarie pubbliche della Regione per versamenti c/patrimonio netto - incremento fondo dotazione</t>
  </si>
  <si>
    <t>PDA233</t>
  </si>
  <si>
    <t xml:space="preserve">          D.V.3.c) Debiti v/Aziende sanitarie pubbliche della Regione per versamenti c/patrimonio netto - ripiano perdite</t>
  </si>
  <si>
    <t>PDA234</t>
  </si>
  <si>
    <t xml:space="preserve">         D.V.3.d) Debiti v/Aziende sanitarie pubbliche della Regione per anticipazione ripiano disavanzo programmato dai Piani aziendali di cui all'art. 1, comma 528, L. 208/2015</t>
  </si>
  <si>
    <t>PDA235</t>
  </si>
  <si>
    <t xml:space="preserve">         D.V.3.e) Debiti v/Aziende sanitarie pubbliche della Regione per versamenti c/patrimonio netto - altro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</si>
  <si>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</si>
  <si>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</si>
  <si>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</si>
  <si>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</si>
  <si>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</si>
  <si>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</si>
  <si>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</si>
  <si>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</si>
  <si>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</si>
  <si>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</si>
  <si>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</si>
  <si>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</si>
  <si>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PDA291</t>
  </si>
  <si>
    <t xml:space="preserve">             D.VII.1.a) Debiti verso erogatori (privati accreditati e convenzionati) di prestazioni sanitarie </t>
  </si>
  <si>
    <t>PDA292</t>
  </si>
  <si>
    <t xml:space="preserve"> 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</si>
  <si>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</si>
  <si>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</si>
  <si>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</si>
  <si>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  D.VII.2.a) Debiti verso altri fornitori</t>
  </si>
  <si>
    <t>PDA302</t>
  </si>
  <si>
    <t xml:space="preserve">              D.VII.2.b) Note di credito da ricevere (altri fornitori)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</si>
  <si>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</si>
  <si>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</si>
  <si>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</si>
  <si>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</si>
  <si>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</si>
  <si>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</si>
  <si>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</si>
  <si>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</si>
  <si>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</si>
  <si>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</si>
  <si>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</si>
  <si>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</si>
  <si>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</si>
  <si>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</si>
  <si>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</si>
  <si>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</si>
  <si>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</si>
  <si>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</si>
  <si>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</si>
  <si>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</si>
  <si>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</si>
  <si>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</si>
  <si>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</si>
  <si>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</si>
  <si>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</si>
  <si>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</si>
  <si>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</si>
  <si>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</si>
  <si>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</si>
  <si>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</si>
  <si>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PEA060</t>
  </si>
  <si>
    <t xml:space="preserve">          E.II.3) Risconti passivi - in attuazione dell’art.79, comma 1 sexies lettera c), del D.L. 112/2008, convertito con legge 133/2008 e della legge 23 dicembre 2009 n. 191.</t>
  </si>
  <si>
    <t>PZZ999</t>
  </si>
  <si>
    <t>F) TOTALE PASSIVO E PATRIMONIO NETTO</t>
  </si>
  <si>
    <t>PFZ999</t>
  </si>
  <si>
    <t>G)  CONTI D'ORDINE</t>
  </si>
  <si>
    <t>PFA000</t>
  </si>
  <si>
    <t xml:space="preserve">    G.I) CANONI DI LEASING ANCORA DA PAGARE</t>
  </si>
  <si>
    <t>PFA010</t>
  </si>
  <si>
    <t xml:space="preserve">    G.II) DEPOSITI CAUZIONALI</t>
  </si>
  <si>
    <t>PFA020</t>
  </si>
  <si>
    <t xml:space="preserve">    G.III) BENI IN COMODATO</t>
  </si>
  <si>
    <t>PFA021</t>
  </si>
  <si>
    <t xml:space="preserve">    G.IV) CANONI DI PROJECT FINANCING ANCORA DA PAGARE</t>
  </si>
  <si>
    <t>PFA030</t>
  </si>
  <si>
    <t xml:space="preserve">    G.V) ALTRI CONTI D'ORDINE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</si>
</sst>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2"/>
      <name val="Times New Roman"/>
      <family val="1"/>
    </font>
    <font>
      <sz val="12"/>
      <name val="Tahoma"/>
      <family val="2"/>
    </font>
    <font>
      <sz val="11"/>
      <name val="Tahoma"/>
      <family val="2"/>
    </font>
    <font>
      <sz val="10"/>
      <name val="MS Sans Serif"/>
      <family val="2"/>
    </font>
    <font>
      <b/>
      <sz val="11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strike/>
      <sz val="10"/>
      <color indexed="10"/>
      <name val="Tahoma"/>
      <family val="2"/>
    </font>
    <font>
      <b/>
      <strike/>
      <sz val="10"/>
      <color indexed="10"/>
      <name val="Tahoma"/>
      <family val="2"/>
    </font>
    <font>
      <b/>
      <i/>
      <strike/>
      <sz val="10"/>
      <name val="Tahoma"/>
      <family val="2"/>
    </font>
    <font>
      <sz val="12"/>
      <color indexed="9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5" fontId="3" fillId="0" borderId="0" applyFont="0" applyFill="0" applyBorder="0" applyAlignment="0" applyProtection="0"/>
  </cellStyleXfs>
  <cellXfs count="99">
    <xf numFmtId="0" fontId="0" fillId="0" borderId="0" xfId="0"/>
    <xf numFmtId="0" fontId="2" fillId="2" borderId="1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 wrapText="1"/>
    </xf>
    <xf numFmtId="43" fontId="2" fillId="0" borderId="2" xfId="1" applyFont="1" applyFill="1" applyBorder="1" applyAlignment="1" applyProtection="1">
      <alignment horizontal="center" vertical="center" wrapText="1"/>
    </xf>
    <xf numFmtId="165" fontId="2" fillId="0" borderId="2" xfId="3" applyNumberFormat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vertical="center"/>
    </xf>
    <xf numFmtId="0" fontId="5" fillId="0" borderId="4" xfId="2" applyFont="1" applyFill="1" applyBorder="1" applyAlignment="1" applyProtection="1">
      <alignment horizontal="center" vertical="center"/>
    </xf>
    <xf numFmtId="0" fontId="2" fillId="0" borderId="5" xfId="5" applyFont="1" applyFill="1" applyBorder="1" applyAlignment="1" applyProtection="1">
      <alignment horizontal="center" vertical="top" wrapText="1"/>
    </xf>
    <xf numFmtId="0" fontId="2" fillId="0" borderId="5" xfId="5" applyFont="1" applyFill="1" applyBorder="1" applyAlignment="1" applyProtection="1">
      <alignment horizontal="left" vertical="top" wrapText="1"/>
    </xf>
    <xf numFmtId="43" fontId="6" fillId="0" borderId="6" xfId="1" quotePrefix="1" applyFont="1" applyFill="1" applyBorder="1" applyAlignment="1" applyProtection="1">
      <alignment vertical="center"/>
      <protection locked="0"/>
    </xf>
    <xf numFmtId="165" fontId="2" fillId="0" borderId="5" xfId="6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/>
    </xf>
    <xf numFmtId="0" fontId="7" fillId="0" borderId="0" xfId="4" applyFont="1" applyFill="1" applyAlignment="1">
      <alignment vertical="center"/>
    </xf>
    <xf numFmtId="0" fontId="8" fillId="0" borderId="7" xfId="2" applyFont="1" applyFill="1" applyBorder="1" applyAlignment="1" applyProtection="1">
      <alignment horizontal="center" vertical="center"/>
    </xf>
    <xf numFmtId="0" fontId="2" fillId="0" borderId="8" xfId="5" applyFont="1" applyFill="1" applyBorder="1" applyAlignment="1" applyProtection="1">
      <alignment horizontal="center" vertical="top" wrapText="1"/>
    </xf>
    <xf numFmtId="0" fontId="2" fillId="0" borderId="8" xfId="5" applyFont="1" applyFill="1" applyBorder="1" applyAlignment="1" applyProtection="1">
      <alignment horizontal="left" vertical="top" wrapText="1"/>
    </xf>
    <xf numFmtId="165" fontId="2" fillId="0" borderId="8" xfId="6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 applyAlignment="1">
      <alignment vertical="center"/>
    </xf>
    <xf numFmtId="0" fontId="10" fillId="0" borderId="7" xfId="2" applyFont="1" applyFill="1" applyBorder="1" applyAlignment="1" applyProtection="1">
      <alignment horizontal="center" vertical="center"/>
    </xf>
    <xf numFmtId="0" fontId="11" fillId="0" borderId="8" xfId="5" applyFont="1" applyFill="1" applyBorder="1" applyAlignment="1" applyProtection="1">
      <alignment horizontal="center" vertical="top" wrapText="1"/>
    </xf>
    <xf numFmtId="0" fontId="11" fillId="0" borderId="8" xfId="5" applyFont="1" applyFill="1" applyBorder="1" applyAlignment="1" applyProtection="1">
      <alignment horizontal="left" vertical="top" wrapText="1"/>
    </xf>
    <xf numFmtId="165" fontId="11" fillId="0" borderId="8" xfId="6" applyNumberFormat="1" applyFont="1" applyFill="1" applyBorder="1" applyAlignment="1" applyProtection="1">
      <alignment horizontal="center" vertical="center" wrapText="1"/>
    </xf>
    <xf numFmtId="0" fontId="12" fillId="0" borderId="0" xfId="4" applyFont="1" applyFill="1" applyAlignment="1">
      <alignment vertical="center"/>
    </xf>
    <xf numFmtId="0" fontId="8" fillId="0" borderId="8" xfId="5" applyFont="1" applyFill="1" applyBorder="1" applyAlignment="1" applyProtection="1">
      <alignment horizontal="center" vertical="top" wrapText="1"/>
    </xf>
    <xf numFmtId="0" fontId="8" fillId="0" borderId="8" xfId="5" applyFont="1" applyFill="1" applyBorder="1" applyAlignment="1" applyProtection="1">
      <alignment horizontal="left" vertical="top" wrapText="1"/>
    </xf>
    <xf numFmtId="165" fontId="8" fillId="0" borderId="8" xfId="6" applyNumberFormat="1" applyFont="1" applyFill="1" applyBorder="1" applyAlignment="1" applyProtection="1">
      <alignment horizontal="center" vertical="center" wrapText="1"/>
    </xf>
    <xf numFmtId="0" fontId="4" fillId="0" borderId="0" xfId="4" applyFont="1" applyFill="1" applyAlignment="1">
      <alignment vertical="center"/>
    </xf>
    <xf numFmtId="0" fontId="8" fillId="0" borderId="9" xfId="5" applyFont="1" applyFill="1" applyBorder="1" applyAlignment="1" applyProtection="1">
      <alignment horizontal="center" vertical="top" wrapText="1"/>
    </xf>
    <xf numFmtId="0" fontId="8" fillId="0" borderId="9" xfId="5" applyFont="1" applyFill="1" applyBorder="1" applyAlignment="1" applyProtection="1">
      <alignment horizontal="left" vertical="top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top" wrapText="1"/>
    </xf>
    <xf numFmtId="0" fontId="8" fillId="0" borderId="10" xfId="5" applyFont="1" applyFill="1" applyBorder="1" applyAlignment="1" applyProtection="1">
      <alignment horizontal="left" vertical="top" wrapText="1"/>
    </xf>
    <xf numFmtId="0" fontId="8" fillId="0" borderId="11" xfId="2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top" wrapText="1"/>
    </xf>
    <xf numFmtId="0" fontId="8" fillId="0" borderId="12" xfId="5" applyFont="1" applyFill="1" applyBorder="1" applyAlignment="1" applyProtection="1">
      <alignment horizontal="left" vertical="top" wrapText="1"/>
    </xf>
    <xf numFmtId="0" fontId="2" fillId="0" borderId="10" xfId="5" applyFont="1" applyFill="1" applyBorder="1" applyAlignment="1" applyProtection="1">
      <alignment horizontal="center" vertical="top" wrapText="1"/>
    </xf>
    <xf numFmtId="0" fontId="2" fillId="0" borderId="10" xfId="5" applyFont="1" applyFill="1" applyBorder="1" applyAlignment="1" applyProtection="1">
      <alignment horizontal="left" vertical="top" wrapText="1"/>
    </xf>
    <xf numFmtId="165" fontId="2" fillId="0" borderId="10" xfId="6" applyNumberFormat="1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top" wrapText="1"/>
    </xf>
    <xf numFmtId="0" fontId="10" fillId="0" borderId="8" xfId="5" applyFont="1" applyFill="1" applyBorder="1" applyAlignment="1" applyProtection="1">
      <alignment horizontal="left" vertical="top" wrapText="1"/>
    </xf>
    <xf numFmtId="165" fontId="10" fillId="0" borderId="8" xfId="6" applyNumberFormat="1" applyFont="1" applyFill="1" applyBorder="1" applyAlignment="1" applyProtection="1">
      <alignment horizontal="center" vertical="center" wrapText="1"/>
    </xf>
    <xf numFmtId="0" fontId="8" fillId="0" borderId="13" xfId="2" applyFont="1" applyFill="1" applyBorder="1" applyAlignment="1" applyProtection="1">
      <alignment horizontal="center" vertical="center"/>
    </xf>
    <xf numFmtId="0" fontId="11" fillId="0" borderId="14" xfId="5" applyFont="1" applyFill="1" applyBorder="1" applyAlignment="1" applyProtection="1">
      <alignment horizontal="center" vertical="top" wrapText="1"/>
    </xf>
    <xf numFmtId="0" fontId="11" fillId="0" borderId="14" xfId="5" applyFont="1" applyFill="1" applyBorder="1" applyAlignment="1" applyProtection="1">
      <alignment horizontal="left" vertical="top" wrapText="1"/>
    </xf>
    <xf numFmtId="165" fontId="11" fillId="0" borderId="14" xfId="6" applyNumberFormat="1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left" vertical="center" wrapText="1"/>
    </xf>
    <xf numFmtId="165" fontId="8" fillId="0" borderId="10" xfId="6" applyNumberFormat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13" fillId="0" borderId="7" xfId="2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center" vertical="center"/>
    </xf>
    <xf numFmtId="0" fontId="11" fillId="0" borderId="10" xfId="5" applyFont="1" applyFill="1" applyBorder="1" applyAlignment="1" applyProtection="1">
      <alignment horizontal="center" vertical="top" wrapText="1"/>
    </xf>
    <xf numFmtId="0" fontId="11" fillId="0" borderId="10" xfId="5" applyFont="1" applyFill="1" applyBorder="1" applyAlignment="1" applyProtection="1">
      <alignment horizontal="left" vertical="top" wrapText="1"/>
    </xf>
    <xf numFmtId="165" fontId="11" fillId="0" borderId="10" xfId="6" applyNumberFormat="1" applyFont="1" applyFill="1" applyBorder="1" applyAlignment="1" applyProtection="1">
      <alignment horizontal="center" vertical="center" wrapText="1"/>
    </xf>
    <xf numFmtId="0" fontId="8" fillId="0" borderId="8" xfId="5" applyFont="1" applyFill="1" applyBorder="1" applyAlignment="1" applyProtection="1">
      <alignment horizontal="center" vertical="center" wrapText="1"/>
    </xf>
    <xf numFmtId="0" fontId="8" fillId="0" borderId="8" xfId="5" applyFont="1" applyFill="1" applyBorder="1" applyAlignment="1" applyProtection="1">
      <alignment horizontal="left" vertical="center" wrapText="1"/>
    </xf>
    <xf numFmtId="0" fontId="8" fillId="0" borderId="15" xfId="5" applyFont="1" applyFill="1" applyBorder="1" applyAlignment="1" applyProtection="1">
      <alignment horizontal="center" vertical="top" wrapText="1"/>
    </xf>
    <xf numFmtId="0" fontId="8" fillId="0" borderId="15" xfId="5" applyFont="1" applyFill="1" applyBorder="1" applyAlignment="1" applyProtection="1">
      <alignment horizontal="left" vertical="top" wrapText="1"/>
    </xf>
    <xf numFmtId="0" fontId="8" fillId="0" borderId="16" xfId="5" applyFont="1" applyFill="1" applyBorder="1" applyAlignment="1" applyProtection="1">
      <alignment horizontal="center" vertical="top" wrapText="1"/>
    </xf>
    <xf numFmtId="0" fontId="8" fillId="0" borderId="17" xfId="2" applyFont="1" applyFill="1" applyBorder="1" applyAlignment="1" applyProtection="1">
      <alignment horizontal="center" vertical="center"/>
    </xf>
    <xf numFmtId="0" fontId="2" fillId="0" borderId="18" xfId="5" applyFont="1" applyFill="1" applyBorder="1" applyAlignment="1" applyProtection="1">
      <alignment horizontal="center" vertical="top" wrapText="1"/>
    </xf>
    <xf numFmtId="0" fontId="2" fillId="0" borderId="18" xfId="5" applyFont="1" applyFill="1" applyBorder="1" applyAlignment="1" applyProtection="1">
      <alignment horizontal="left" vertical="top" wrapText="1"/>
    </xf>
    <xf numFmtId="0" fontId="11" fillId="0" borderId="12" xfId="5" applyFont="1" applyFill="1" applyBorder="1" applyAlignment="1" applyProtection="1">
      <alignment horizontal="center" vertical="top" wrapText="1"/>
    </xf>
    <xf numFmtId="0" fontId="11" fillId="0" borderId="12" xfId="5" applyFont="1" applyFill="1" applyBorder="1" applyAlignment="1" applyProtection="1">
      <alignment horizontal="left" vertical="top" wrapText="1"/>
    </xf>
    <xf numFmtId="0" fontId="8" fillId="0" borderId="19" xfId="2" applyFont="1" applyFill="1" applyBorder="1" applyAlignment="1" applyProtection="1">
      <alignment horizontal="center" vertical="center"/>
    </xf>
    <xf numFmtId="165" fontId="6" fillId="0" borderId="6" xfId="1" quotePrefix="1" applyNumberFormat="1" applyFont="1" applyFill="1" applyBorder="1" applyAlignment="1" applyProtection="1">
      <alignment vertical="center"/>
      <protection locked="0"/>
    </xf>
    <xf numFmtId="0" fontId="8" fillId="0" borderId="1" xfId="2" applyFont="1" applyFill="1" applyBorder="1" applyAlignment="1" applyProtection="1">
      <alignment horizontal="center" vertical="center"/>
    </xf>
    <xf numFmtId="0" fontId="2" fillId="0" borderId="15" xfId="5" applyFont="1" applyFill="1" applyBorder="1" applyAlignment="1" applyProtection="1">
      <alignment horizontal="center" vertical="top" wrapText="1"/>
    </xf>
    <xf numFmtId="0" fontId="2" fillId="0" borderId="12" xfId="5" applyFont="1" applyFill="1" applyBorder="1" applyAlignment="1" applyProtection="1">
      <alignment horizontal="center" vertical="top" wrapText="1"/>
    </xf>
    <xf numFmtId="0" fontId="2" fillId="0" borderId="12" xfId="5" applyFont="1" applyFill="1" applyBorder="1" applyAlignment="1" applyProtection="1">
      <alignment horizontal="left" vertical="top" wrapText="1"/>
    </xf>
    <xf numFmtId="0" fontId="8" fillId="0" borderId="1" xfId="2" applyFont="1" applyFill="1" applyBorder="1" applyAlignment="1">
      <alignment horizontal="center" vertical="center"/>
    </xf>
    <xf numFmtId="49" fontId="4" fillId="2" borderId="1" xfId="4" applyNumberFormat="1" applyFont="1" applyFill="1" applyBorder="1" applyAlignment="1">
      <alignment horizontal="center" vertical="center"/>
    </xf>
    <xf numFmtId="49" fontId="4" fillId="2" borderId="7" xfId="4" applyNumberFormat="1" applyFont="1" applyFill="1" applyBorder="1" applyAlignment="1">
      <alignment horizontal="center" vertical="center"/>
    </xf>
    <xf numFmtId="0" fontId="11" fillId="0" borderId="9" xfId="5" applyFont="1" applyFill="1" applyBorder="1" applyAlignment="1" applyProtection="1">
      <alignment horizontal="center" vertical="top" wrapText="1"/>
    </xf>
    <xf numFmtId="0" fontId="11" fillId="0" borderId="9" xfId="5" applyFont="1" applyFill="1" applyBorder="1" applyAlignment="1" applyProtection="1">
      <alignment horizontal="left" vertical="top" wrapText="1"/>
    </xf>
    <xf numFmtId="0" fontId="11" fillId="0" borderId="7" xfId="5" applyFont="1" applyFill="1" applyBorder="1" applyAlignment="1" applyProtection="1">
      <alignment horizontal="center" vertical="top" wrapText="1"/>
    </xf>
    <xf numFmtId="0" fontId="11" fillId="0" borderId="18" xfId="5" applyFont="1" applyFill="1" applyBorder="1" applyAlignment="1" applyProtection="1">
      <alignment horizontal="center" vertical="top" wrapText="1"/>
    </xf>
    <xf numFmtId="0" fontId="2" fillId="0" borderId="7" xfId="5" applyFont="1" applyFill="1" applyBorder="1" applyAlignment="1" applyProtection="1">
      <alignment horizontal="center" vertical="top" wrapText="1"/>
    </xf>
    <xf numFmtId="0" fontId="2" fillId="0" borderId="13" xfId="5" applyFont="1" applyFill="1" applyBorder="1" applyAlignment="1" applyProtection="1">
      <alignment horizontal="center" vertical="top" wrapText="1"/>
    </xf>
    <xf numFmtId="0" fontId="11" fillId="0" borderId="9" xfId="5" applyFont="1" applyFill="1" applyBorder="1" applyAlignment="1" applyProtection="1">
      <alignment horizontal="center" vertical="center" wrapText="1"/>
    </xf>
    <xf numFmtId="0" fontId="11" fillId="0" borderId="9" xfId="5" applyFont="1" applyFill="1" applyBorder="1" applyAlignment="1" applyProtection="1">
      <alignment horizontal="left" vertical="center" wrapText="1"/>
    </xf>
    <xf numFmtId="0" fontId="11" fillId="0" borderId="15" xfId="5" applyFont="1" applyFill="1" applyBorder="1" applyAlignment="1" applyProtection="1">
      <alignment horizontal="center" vertical="top" wrapText="1"/>
    </xf>
    <xf numFmtId="0" fontId="11" fillId="0" borderId="15" xfId="5" applyFont="1" applyFill="1" applyBorder="1" applyAlignment="1" applyProtection="1">
      <alignment horizontal="left" vertical="top" wrapText="1"/>
    </xf>
    <xf numFmtId="165" fontId="2" fillId="0" borderId="7" xfId="6" applyNumberFormat="1" applyFont="1" applyFill="1" applyBorder="1" applyAlignment="1" applyProtection="1">
      <alignment horizontal="center" vertical="center" wrapText="1"/>
    </xf>
    <xf numFmtId="43" fontId="4" fillId="2" borderId="0" xfId="1" applyFont="1" applyFill="1" applyAlignment="1">
      <alignment vertical="center"/>
    </xf>
    <xf numFmtId="165" fontId="4" fillId="2" borderId="0" xfId="4" applyNumberFormat="1" applyFont="1" applyFill="1" applyBorder="1" applyAlignment="1">
      <alignment vertical="center"/>
    </xf>
    <xf numFmtId="49" fontId="4" fillId="0" borderId="0" xfId="4" applyNumberFormat="1" applyFont="1" applyFill="1" applyAlignment="1">
      <alignment vertical="center"/>
    </xf>
    <xf numFmtId="49" fontId="16" fillId="0" borderId="0" xfId="4" applyNumberFormat="1" applyFont="1" applyFill="1" applyAlignment="1">
      <alignment vertical="center"/>
    </xf>
    <xf numFmtId="43" fontId="16" fillId="0" borderId="0" xfId="1" applyFont="1" applyFill="1" applyAlignment="1">
      <alignment vertical="center"/>
    </xf>
    <xf numFmtId="49" fontId="4" fillId="0" borderId="0" xfId="4" applyNumberFormat="1" applyFont="1" applyFill="1" applyAlignment="1" applyProtection="1">
      <alignment vertical="center"/>
      <protection locked="0"/>
    </xf>
    <xf numFmtId="4" fontId="4" fillId="0" borderId="0" xfId="4" applyNumberFormat="1" applyFont="1" applyFill="1" applyAlignment="1">
      <alignment vertical="center"/>
    </xf>
    <xf numFmtId="4" fontId="16" fillId="0" borderId="0" xfId="4" applyNumberFormat="1" applyFont="1" applyFill="1" applyAlignment="1">
      <alignment vertical="center"/>
    </xf>
    <xf numFmtId="165" fontId="4" fillId="2" borderId="0" xfId="4" applyNumberFormat="1" applyFont="1" applyFill="1" applyAlignment="1">
      <alignment vertical="center"/>
    </xf>
    <xf numFmtId="43" fontId="4" fillId="0" borderId="0" xfId="1" applyFont="1" applyFill="1" applyAlignment="1">
      <alignment vertical="center"/>
    </xf>
    <xf numFmtId="165" fontId="4" fillId="0" borderId="0" xfId="4" applyNumberFormat="1" applyFont="1" applyFill="1" applyBorder="1" applyAlignment="1">
      <alignment vertical="center"/>
    </xf>
    <xf numFmtId="0" fontId="4" fillId="0" borderId="0" xfId="4" applyFont="1" applyFill="1" applyAlignment="1">
      <alignment horizontal="right" vertical="center"/>
    </xf>
    <xf numFmtId="4" fontId="17" fillId="0" borderId="0" xfId="4" applyNumberFormat="1" applyFont="1" applyFill="1" applyAlignment="1">
      <alignment vertical="center"/>
    </xf>
  </cellXfs>
  <cellStyles count="7">
    <cellStyle name="Migliaia" xfId="1" builtinId="3"/>
    <cellStyle name="Migliaia [0]_Mattone CE_Budget 2008 (v. 0.5 del 12.02.2008) 2" xfId="3"/>
    <cellStyle name="Migliaia_Mattone CE_Budget 2008 (v. 0.5 del 12.02.2008) 2" xfId="6"/>
    <cellStyle name="Normal 2 2" xfId="5"/>
    <cellStyle name="Normal_Sheet1 2" xfId="2"/>
    <cellStyle name="Normale" xfId="0" builtinId="0"/>
    <cellStyle name="Normale_Mattone CE_Budget 2008 (v. 0.5 del 12.02.2008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EF110000}"/>
            </a:ext>
          </a:extLst>
        </xdr:cNvPr>
        <xdr:cNvSpPr>
          <a:spLocks noChangeShapeType="1"/>
        </xdr:cNvSpPr>
      </xdr:nvSpPr>
      <xdr:spPr bwMode="auto">
        <a:xfrm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F0110000}"/>
            </a:ext>
          </a:extLst>
        </xdr:cNvPr>
        <xdr:cNvSpPr>
          <a:spLocks noChangeShapeType="1"/>
        </xdr:cNvSpPr>
      </xdr:nvSpPr>
      <xdr:spPr bwMode="auto">
        <a:xfrm flipV="1"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F1110000}"/>
            </a:ext>
          </a:extLst>
        </xdr:cNvPr>
        <xdr:cNvSpPr>
          <a:spLocks noChangeShapeType="1"/>
        </xdr:cNvSpPr>
      </xdr:nvSpPr>
      <xdr:spPr bwMode="auto">
        <a:xfrm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600-0000F2110000}"/>
            </a:ext>
          </a:extLst>
        </xdr:cNvPr>
        <xdr:cNvSpPr>
          <a:spLocks noChangeShapeType="1"/>
        </xdr:cNvSpPr>
      </xdr:nvSpPr>
      <xdr:spPr bwMode="auto">
        <a:xfrm flipV="1"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600-0000F3110000}"/>
            </a:ext>
          </a:extLst>
        </xdr:cNvPr>
        <xdr:cNvSpPr>
          <a:spLocks noChangeShapeType="1"/>
        </xdr:cNvSpPr>
      </xdr:nvSpPr>
      <xdr:spPr bwMode="auto">
        <a:xfrm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600-0000F4110000}"/>
            </a:ext>
          </a:extLst>
        </xdr:cNvPr>
        <xdr:cNvSpPr>
          <a:spLocks noChangeShapeType="1"/>
        </xdr:cNvSpPr>
      </xdr:nvSpPr>
      <xdr:spPr bwMode="auto">
        <a:xfrm flipV="1"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600-0000F5110000}"/>
            </a:ext>
          </a:extLst>
        </xdr:cNvPr>
        <xdr:cNvSpPr>
          <a:spLocks noChangeShapeType="1"/>
        </xdr:cNvSpPr>
      </xdr:nvSpPr>
      <xdr:spPr bwMode="auto">
        <a:xfrm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600-0000F6110000}"/>
            </a:ext>
          </a:extLst>
        </xdr:cNvPr>
        <xdr:cNvSpPr>
          <a:spLocks noChangeShapeType="1"/>
        </xdr:cNvSpPr>
      </xdr:nvSpPr>
      <xdr:spPr bwMode="auto">
        <a:xfrm flipV="1">
          <a:off x="10050780" y="38351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>
        <row r="5">
          <cell r="B5">
            <v>4565677.4227499999</v>
          </cell>
        </row>
      </sheetData>
      <sheetData sheetId="27"/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0">
          <cell r="C30">
            <v>0</v>
          </cell>
        </row>
      </sheetData>
      <sheetData sheetId="41"/>
      <sheetData sheetId="42">
        <row r="30">
          <cell r="C30">
            <v>0</v>
          </cell>
        </row>
      </sheetData>
      <sheetData sheetId="43">
        <row r="30">
          <cell r="C30">
            <v>0</v>
          </cell>
        </row>
      </sheetData>
      <sheetData sheetId="44"/>
      <sheetData sheetId="45">
        <row r="5">
          <cell r="B5">
            <v>4565677.4227499999</v>
          </cell>
        </row>
      </sheetData>
      <sheetData sheetId="46"/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>
        <row r="30">
          <cell r="C30">
            <v>0</v>
          </cell>
        </row>
      </sheetData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1">
          <cell r="A1" t="str">
            <v>AZIENDA:</v>
          </cell>
        </row>
      </sheetData>
      <sheetData sheetId="123">
        <row r="1">
          <cell r="A1" t="str">
            <v>AZIENDA:</v>
          </cell>
        </row>
      </sheetData>
      <sheetData sheetId="124">
        <row r="1">
          <cell r="A1" t="str">
            <v>Avellino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A2" t="str">
            <v>Abitazioni di tipo signorile</v>
          </cell>
        </row>
      </sheetData>
      <sheetData sheetId="131">
        <row r="2">
          <cell r="A2" t="str">
            <v>Abitazioni di tipo signorile</v>
          </cell>
        </row>
      </sheetData>
      <sheetData sheetId="132">
        <row r="1">
          <cell r="A1" t="str">
            <v>Avellino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7">
          <cell r="L7">
            <v>4.3999999999999997E-2</v>
          </cell>
        </row>
      </sheetData>
      <sheetData sheetId="208" refreshError="1"/>
      <sheetData sheetId="209"/>
      <sheetData sheetId="210"/>
      <sheetData sheetId="211"/>
      <sheetData sheetId="212">
        <row r="4">
          <cell r="A4" t="str">
            <v>-</v>
          </cell>
        </row>
      </sheetData>
      <sheetData sheetId="213">
        <row r="4">
          <cell r="A4" t="str">
            <v>-</v>
          </cell>
        </row>
      </sheetData>
      <sheetData sheetId="214">
        <row r="4">
          <cell r="A4" t="str">
            <v>-</v>
          </cell>
        </row>
      </sheetData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3">
          <cell r="I3">
            <v>153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1">
          <cell r="A1" t="str">
            <v>Codice USL/Azienda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1">
          <cell r="A1" t="str">
            <v>Codice USL/Azienda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">
          <cell r="A1" t="str">
            <v>AZIENDA: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>
        <row r="1">
          <cell r="A1" t="str">
            <v>Avellino</v>
          </cell>
        </row>
      </sheetData>
      <sheetData sheetId="779">
        <row r="1">
          <cell r="A1" t="str">
            <v>AZIENDA:</v>
          </cell>
        </row>
      </sheetData>
      <sheetData sheetId="780">
        <row r="2">
          <cell r="A2" t="str">
            <v>Abitazioni di tipo signorile</v>
          </cell>
        </row>
      </sheetData>
      <sheetData sheetId="781">
        <row r="2">
          <cell r="A2" t="str">
            <v>Abitazioni di tipo signorile</v>
          </cell>
        </row>
      </sheetData>
      <sheetData sheetId="782" refreshError="1"/>
      <sheetData sheetId="783">
        <row r="1">
          <cell r="A1" t="str">
            <v>AZIENDA:</v>
          </cell>
        </row>
      </sheetData>
      <sheetData sheetId="784">
        <row r="5">
          <cell r="B5">
            <v>4565677.4227499999</v>
          </cell>
        </row>
      </sheetData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>
        <row r="1">
          <cell r="A1" t="str">
            <v>AZIENDA: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>
        <row r="7">
          <cell r="L7">
            <v>4.3999999999999997E-2</v>
          </cell>
        </row>
      </sheetData>
      <sheetData sheetId="822">
        <row r="7">
          <cell r="L7">
            <v>4.3999999999999997E-2</v>
          </cell>
        </row>
      </sheetData>
      <sheetData sheetId="823">
        <row r="1">
          <cell r="A1" t="str">
            <v>Somma di rettificato</v>
          </cell>
        </row>
      </sheetData>
      <sheetData sheetId="824">
        <row r="1">
          <cell r="A1" t="str">
            <v>Codice USL/Azienda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2">
          <cell r="C2" t="str">
            <v>CODICE</v>
          </cell>
        </row>
      </sheetData>
      <sheetData sheetId="827"/>
      <sheetData sheetId="828">
        <row r="2">
          <cell r="C2" t="str">
            <v>CODICE</v>
          </cell>
        </row>
      </sheetData>
      <sheetData sheetId="829">
        <row r="1">
          <cell r="A1" t="str">
            <v>Avellino</v>
          </cell>
        </row>
      </sheetData>
      <sheetData sheetId="830">
        <row r="1">
          <cell r="A1" t="str">
            <v>Codice USL/Azienda</v>
          </cell>
        </row>
      </sheetData>
      <sheetData sheetId="831">
        <row r="1">
          <cell r="A1" t="str">
            <v>Avellino</v>
          </cell>
        </row>
      </sheetData>
      <sheetData sheetId="832">
        <row r="2">
          <cell r="A2" t="str">
            <v>Abitazioni di tipo signorile</v>
          </cell>
        </row>
      </sheetData>
      <sheetData sheetId="833">
        <row r="2">
          <cell r="C2" t="str">
            <v>CODICE</v>
          </cell>
        </row>
      </sheetData>
      <sheetData sheetId="834">
        <row r="1">
          <cell r="A1" t="str">
            <v>AZIENDA:</v>
          </cell>
        </row>
      </sheetData>
      <sheetData sheetId="835">
        <row r="2">
          <cell r="C2" t="str">
            <v>CODICE</v>
          </cell>
        </row>
      </sheetData>
      <sheetData sheetId="836">
        <row r="1">
          <cell r="A1" t="str">
            <v>AZIENDA: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Q582"/>
  <sheetViews>
    <sheetView tabSelected="1" workbookViewId="0">
      <selection sqref="A1:XFD1"/>
    </sheetView>
  </sheetViews>
  <sheetFormatPr defaultColWidth="9.44140625" defaultRowHeight="15" x14ac:dyDescent="0.3"/>
  <cols>
    <col min="1" max="1" width="9.44140625" style="7"/>
    <col min="2" max="2" width="10.44140625" style="7" customWidth="1"/>
    <col min="3" max="3" width="89.5546875" style="7" customWidth="1"/>
    <col min="4" max="4" width="17" style="86" customWidth="1"/>
    <col min="5" max="5" width="20.109375" style="94" bestFit="1" customWidth="1"/>
    <col min="6" max="6" width="13.88671875" style="89" bestFit="1" customWidth="1"/>
    <col min="7" max="183" width="9.44140625" style="7"/>
    <col min="184" max="184" width="10.44140625" style="7" customWidth="1"/>
    <col min="185" max="185" width="1" style="7" customWidth="1"/>
    <col min="186" max="188" width="3.44140625" style="7" customWidth="1"/>
    <col min="189" max="189" width="1.5546875" style="7" customWidth="1"/>
    <col min="190" max="190" width="17.5546875" style="7" customWidth="1"/>
    <col min="191" max="191" width="1.5546875" style="7" customWidth="1"/>
    <col min="192" max="194" width="3.44140625" style="7" customWidth="1"/>
    <col min="195" max="195" width="2.5546875" style="7" customWidth="1"/>
    <col min="196" max="196" width="1.5546875" style="7" customWidth="1"/>
    <col min="197" max="197" width="19.5546875" style="7" customWidth="1"/>
    <col min="198" max="198" width="1.5546875" style="7" customWidth="1"/>
    <col min="199" max="201" width="3" style="7" customWidth="1"/>
    <col min="202" max="202" width="4.44140625" style="7" customWidth="1"/>
    <col min="203" max="204" width="3" style="7" customWidth="1"/>
    <col min="205" max="210" width="3.44140625" style="7" customWidth="1"/>
    <col min="211" max="212" width="9.44140625" style="7"/>
    <col min="213" max="216" width="3.44140625" style="7" customWidth="1"/>
    <col min="217" max="217" width="4.44140625" style="7" customWidth="1"/>
    <col min="218" max="218" width="1.5546875" style="7" customWidth="1"/>
    <col min="219" max="223" width="3.44140625" style="7" customWidth="1"/>
    <col min="224" max="224" width="1.5546875" style="7" customWidth="1"/>
    <col min="225" max="229" width="3.44140625" style="7" customWidth="1"/>
    <col min="230" max="241" width="9.44140625" style="7"/>
    <col min="242" max="242" width="1.5546875" style="7" customWidth="1"/>
    <col min="243" max="245" width="10.44140625" style="7" customWidth="1"/>
    <col min="246" max="246" width="18" style="7" bestFit="1" customWidth="1"/>
    <col min="247" max="16384" width="9.44140625" style="7"/>
  </cols>
  <sheetData>
    <row r="1" spans="1:6" ht="27" thickBot="1" x14ac:dyDescent="0.35">
      <c r="A1" s="1" t="s">
        <v>0</v>
      </c>
      <c r="B1" s="2" t="s">
        <v>1</v>
      </c>
      <c r="C1" s="3" t="s">
        <v>2</v>
      </c>
      <c r="D1" s="4"/>
      <c r="E1" s="5" t="s">
        <v>3</v>
      </c>
      <c r="F1" s="6" t="s">
        <v>4</v>
      </c>
    </row>
    <row r="2" spans="1:6" s="14" customFormat="1" ht="13.8" x14ac:dyDescent="0.3">
      <c r="A2" s="8"/>
      <c r="B2" s="9" t="s">
        <v>5</v>
      </c>
      <c r="C2" s="10" t="s">
        <v>6</v>
      </c>
      <c r="D2" s="11">
        <v>66919655.080000013</v>
      </c>
      <c r="E2" s="12">
        <f>E3+E30+E67</f>
        <v>66919655.080000013</v>
      </c>
      <c r="F2" s="13" t="s">
        <v>7</v>
      </c>
    </row>
    <row r="3" spans="1:6" s="19" customFormat="1" x14ac:dyDescent="0.3">
      <c r="A3" s="15"/>
      <c r="B3" s="16" t="s">
        <v>8</v>
      </c>
      <c r="C3" s="17" t="s">
        <v>9</v>
      </c>
      <c r="D3" s="11">
        <v>5535.140000000014</v>
      </c>
      <c r="E3" s="18">
        <f>E4+E7+E10+E15+E16-E25</f>
        <v>5535.140000000014</v>
      </c>
      <c r="F3" s="13" t="s">
        <v>7</v>
      </c>
    </row>
    <row r="4" spans="1:6" s="24" customFormat="1" x14ac:dyDescent="0.3">
      <c r="A4" s="20"/>
      <c r="B4" s="21" t="s">
        <v>10</v>
      </c>
      <c r="C4" s="22" t="s">
        <v>11</v>
      </c>
      <c r="D4" s="11">
        <v>0</v>
      </c>
      <c r="E4" s="23">
        <f>E5-E6</f>
        <v>0</v>
      </c>
      <c r="F4" s="13" t="s">
        <v>7</v>
      </c>
    </row>
    <row r="5" spans="1:6" s="28" customFormat="1" x14ac:dyDescent="0.3">
      <c r="A5" s="15"/>
      <c r="B5" s="25" t="s">
        <v>12</v>
      </c>
      <c r="C5" s="26" t="s">
        <v>13</v>
      </c>
      <c r="D5" s="11">
        <v>0</v>
      </c>
      <c r="E5" s="27">
        <f>D5</f>
        <v>0</v>
      </c>
      <c r="F5" s="13" t="s">
        <v>7</v>
      </c>
    </row>
    <row r="6" spans="1:6" s="28" customFormat="1" x14ac:dyDescent="0.3">
      <c r="A6" s="15"/>
      <c r="B6" s="25" t="s">
        <v>14</v>
      </c>
      <c r="C6" s="26" t="s">
        <v>15</v>
      </c>
      <c r="D6" s="11">
        <v>0</v>
      </c>
      <c r="E6" s="27">
        <f>D6</f>
        <v>0</v>
      </c>
      <c r="F6" s="13" t="s">
        <v>7</v>
      </c>
    </row>
    <row r="7" spans="1:6" s="28" customFormat="1" x14ac:dyDescent="0.3">
      <c r="A7" s="15"/>
      <c r="B7" s="21" t="s">
        <v>16</v>
      </c>
      <c r="C7" s="22" t="s">
        <v>17</v>
      </c>
      <c r="D7" s="11">
        <v>0</v>
      </c>
      <c r="E7" s="23">
        <f>E8-E9</f>
        <v>0</v>
      </c>
      <c r="F7" s="13" t="s">
        <v>7</v>
      </c>
    </row>
    <row r="8" spans="1:6" s="28" customFormat="1" x14ac:dyDescent="0.3">
      <c r="A8" s="15"/>
      <c r="B8" s="25" t="s">
        <v>18</v>
      </c>
      <c r="C8" s="26" t="s">
        <v>19</v>
      </c>
      <c r="D8" s="11">
        <v>0</v>
      </c>
      <c r="E8" s="27">
        <f>D8</f>
        <v>0</v>
      </c>
      <c r="F8" s="13" t="s">
        <v>7</v>
      </c>
    </row>
    <row r="9" spans="1:6" s="28" customFormat="1" x14ac:dyDescent="0.3">
      <c r="A9" s="15"/>
      <c r="B9" s="25" t="s">
        <v>20</v>
      </c>
      <c r="C9" s="26" t="s">
        <v>21</v>
      </c>
      <c r="D9" s="11">
        <v>0</v>
      </c>
      <c r="E9" s="27">
        <f>D9</f>
        <v>0</v>
      </c>
      <c r="F9" s="13" t="s">
        <v>7</v>
      </c>
    </row>
    <row r="10" spans="1:6" s="28" customFormat="1" x14ac:dyDescent="0.3">
      <c r="A10" s="15"/>
      <c r="B10" s="21" t="s">
        <v>22</v>
      </c>
      <c r="C10" s="22" t="s">
        <v>23</v>
      </c>
      <c r="D10" s="11">
        <v>5535.140000000014</v>
      </c>
      <c r="E10" s="23">
        <f>E11-E12+E13-E14</f>
        <v>5535.140000000014</v>
      </c>
      <c r="F10" s="13" t="s">
        <v>7</v>
      </c>
    </row>
    <row r="11" spans="1:6" s="28" customFormat="1" ht="39.6" x14ac:dyDescent="0.3">
      <c r="A11" s="15"/>
      <c r="B11" s="29" t="s">
        <v>24</v>
      </c>
      <c r="C11" s="30" t="s">
        <v>25</v>
      </c>
      <c r="D11" s="11">
        <v>0</v>
      </c>
      <c r="E11" s="27">
        <f>D11</f>
        <v>0</v>
      </c>
      <c r="F11" s="13" t="s">
        <v>7</v>
      </c>
    </row>
    <row r="12" spans="1:6" s="28" customFormat="1" ht="39.6" x14ac:dyDescent="0.3">
      <c r="A12" s="15"/>
      <c r="B12" s="25" t="s">
        <v>26</v>
      </c>
      <c r="C12" s="26" t="s">
        <v>27</v>
      </c>
      <c r="D12" s="11">
        <v>0</v>
      </c>
      <c r="E12" s="27">
        <f>D12</f>
        <v>0</v>
      </c>
      <c r="F12" s="13" t="s">
        <v>7</v>
      </c>
    </row>
    <row r="13" spans="1:6" s="28" customFormat="1" x14ac:dyDescent="0.3">
      <c r="A13" s="15"/>
      <c r="B13" s="25" t="s">
        <v>28</v>
      </c>
      <c r="C13" s="26" t="s">
        <v>29</v>
      </c>
      <c r="D13" s="11">
        <v>605871.78</v>
      </c>
      <c r="E13" s="27">
        <f>D13</f>
        <v>605871.78</v>
      </c>
      <c r="F13" s="13" t="s">
        <v>7</v>
      </c>
    </row>
    <row r="14" spans="1:6" s="28" customFormat="1" ht="26.4" x14ac:dyDescent="0.3">
      <c r="A14" s="15"/>
      <c r="B14" s="25" t="s">
        <v>30</v>
      </c>
      <c r="C14" s="26" t="s">
        <v>31</v>
      </c>
      <c r="D14" s="11">
        <v>600336.64000000001</v>
      </c>
      <c r="E14" s="27">
        <f>D14</f>
        <v>600336.64000000001</v>
      </c>
      <c r="F14" s="13" t="s">
        <v>7</v>
      </c>
    </row>
    <row r="15" spans="1:6" s="28" customFormat="1" x14ac:dyDescent="0.3">
      <c r="A15" s="15"/>
      <c r="B15" s="21" t="s">
        <v>32</v>
      </c>
      <c r="C15" s="22" t="s">
        <v>33</v>
      </c>
      <c r="D15" s="11">
        <v>0</v>
      </c>
      <c r="E15" s="27">
        <f>D15</f>
        <v>0</v>
      </c>
      <c r="F15" s="13" t="s">
        <v>7</v>
      </c>
    </row>
    <row r="16" spans="1:6" s="28" customFormat="1" x14ac:dyDescent="0.3">
      <c r="A16" s="15"/>
      <c r="B16" s="21" t="s">
        <v>34</v>
      </c>
      <c r="C16" s="22" t="s">
        <v>35</v>
      </c>
      <c r="D16" s="11">
        <v>0</v>
      </c>
      <c r="E16" s="23">
        <f>E17-E18+E19-E20+E21-E22+E23-E24</f>
        <v>0</v>
      </c>
      <c r="F16" s="13" t="s">
        <v>7</v>
      </c>
    </row>
    <row r="17" spans="1:6" s="28" customFormat="1" x14ac:dyDescent="0.3">
      <c r="A17" s="15"/>
      <c r="B17" s="25" t="s">
        <v>36</v>
      </c>
      <c r="C17" s="26" t="s">
        <v>37</v>
      </c>
      <c r="D17" s="11">
        <v>0</v>
      </c>
      <c r="E17" s="27">
        <f t="shared" ref="E17:E24" si="0">D17</f>
        <v>0</v>
      </c>
      <c r="F17" s="13" t="s">
        <v>7</v>
      </c>
    </row>
    <row r="18" spans="1:6" s="28" customFormat="1" x14ac:dyDescent="0.3">
      <c r="A18" s="15"/>
      <c r="B18" s="25" t="s">
        <v>38</v>
      </c>
      <c r="C18" s="26" t="s">
        <v>39</v>
      </c>
      <c r="D18" s="11">
        <v>0</v>
      </c>
      <c r="E18" s="27">
        <f t="shared" si="0"/>
        <v>0</v>
      </c>
      <c r="F18" s="13" t="s">
        <v>7</v>
      </c>
    </row>
    <row r="19" spans="1:6" s="28" customFormat="1" x14ac:dyDescent="0.3">
      <c r="A19" s="15"/>
      <c r="B19" s="25" t="s">
        <v>40</v>
      </c>
      <c r="C19" s="26" t="s">
        <v>41</v>
      </c>
      <c r="D19" s="11">
        <v>0</v>
      </c>
      <c r="E19" s="27">
        <f t="shared" si="0"/>
        <v>0</v>
      </c>
      <c r="F19" s="13" t="s">
        <v>7</v>
      </c>
    </row>
    <row r="20" spans="1:6" s="28" customFormat="1" x14ac:dyDescent="0.3">
      <c r="A20" s="15"/>
      <c r="B20" s="25" t="s">
        <v>42</v>
      </c>
      <c r="C20" s="26" t="s">
        <v>43</v>
      </c>
      <c r="D20" s="11">
        <v>0</v>
      </c>
      <c r="E20" s="27">
        <f t="shared" si="0"/>
        <v>0</v>
      </c>
      <c r="F20" s="13" t="s">
        <v>7</v>
      </c>
    </row>
    <row r="21" spans="1:6" s="28" customFormat="1" x14ac:dyDescent="0.3">
      <c r="A21" s="15"/>
      <c r="B21" s="25" t="s">
        <v>44</v>
      </c>
      <c r="C21" s="26" t="s">
        <v>45</v>
      </c>
      <c r="D21" s="11">
        <v>0</v>
      </c>
      <c r="E21" s="27">
        <f t="shared" si="0"/>
        <v>0</v>
      </c>
      <c r="F21" s="13" t="s">
        <v>7</v>
      </c>
    </row>
    <row r="22" spans="1:6" s="28" customFormat="1" x14ac:dyDescent="0.3">
      <c r="A22" s="15"/>
      <c r="B22" s="25" t="s">
        <v>46</v>
      </c>
      <c r="C22" s="26" t="s">
        <v>47</v>
      </c>
      <c r="D22" s="11">
        <v>0</v>
      </c>
      <c r="E22" s="27">
        <f t="shared" si="0"/>
        <v>0</v>
      </c>
      <c r="F22" s="13" t="s">
        <v>7</v>
      </c>
    </row>
    <row r="23" spans="1:6" s="28" customFormat="1" x14ac:dyDescent="0.3">
      <c r="A23" s="15"/>
      <c r="B23" s="25" t="s">
        <v>48</v>
      </c>
      <c r="C23" s="26" t="s">
        <v>49</v>
      </c>
      <c r="D23" s="11">
        <v>0</v>
      </c>
      <c r="E23" s="27">
        <f t="shared" si="0"/>
        <v>0</v>
      </c>
      <c r="F23" s="13" t="s">
        <v>7</v>
      </c>
    </row>
    <row r="24" spans="1:6" s="28" customFormat="1" x14ac:dyDescent="0.3">
      <c r="A24" s="15"/>
      <c r="B24" s="25" t="s">
        <v>50</v>
      </c>
      <c r="C24" s="26" t="s">
        <v>51</v>
      </c>
      <c r="D24" s="11">
        <v>0</v>
      </c>
      <c r="E24" s="27">
        <f t="shared" si="0"/>
        <v>0</v>
      </c>
      <c r="F24" s="13" t="s">
        <v>7</v>
      </c>
    </row>
    <row r="25" spans="1:6" s="28" customFormat="1" x14ac:dyDescent="0.3">
      <c r="A25" s="15"/>
      <c r="B25" s="21" t="s">
        <v>52</v>
      </c>
      <c r="C25" s="22" t="s">
        <v>53</v>
      </c>
      <c r="D25" s="11">
        <v>0</v>
      </c>
      <c r="E25" s="23">
        <f>SUM(E26:E29)</f>
        <v>0</v>
      </c>
      <c r="F25" s="13" t="s">
        <v>7</v>
      </c>
    </row>
    <row r="26" spans="1:6" s="28" customFormat="1" x14ac:dyDescent="0.3">
      <c r="A26" s="31"/>
      <c r="B26" s="32" t="s">
        <v>54</v>
      </c>
      <c r="C26" s="33" t="s">
        <v>55</v>
      </c>
      <c r="D26" s="11">
        <v>0</v>
      </c>
      <c r="E26" s="27">
        <f>D26</f>
        <v>0</v>
      </c>
      <c r="F26" s="13" t="s">
        <v>7</v>
      </c>
    </row>
    <row r="27" spans="1:6" s="28" customFormat="1" x14ac:dyDescent="0.3">
      <c r="A27" s="15"/>
      <c r="B27" s="25" t="s">
        <v>56</v>
      </c>
      <c r="C27" s="26" t="s">
        <v>57</v>
      </c>
      <c r="D27" s="11">
        <v>0</v>
      </c>
      <c r="E27" s="27">
        <f>D27</f>
        <v>0</v>
      </c>
      <c r="F27" s="13" t="s">
        <v>7</v>
      </c>
    </row>
    <row r="28" spans="1:6" s="28" customFormat="1" x14ac:dyDescent="0.3">
      <c r="A28" s="15"/>
      <c r="B28" s="25" t="s">
        <v>58</v>
      </c>
      <c r="C28" s="26" t="s">
        <v>59</v>
      </c>
      <c r="D28" s="11">
        <v>0</v>
      </c>
      <c r="E28" s="27">
        <f>D28</f>
        <v>0</v>
      </c>
      <c r="F28" s="13" t="s">
        <v>7</v>
      </c>
    </row>
    <row r="29" spans="1:6" s="28" customFormat="1" ht="15.6" thickBot="1" x14ac:dyDescent="0.35">
      <c r="A29" s="34"/>
      <c r="B29" s="35" t="s">
        <v>60</v>
      </c>
      <c r="C29" s="36" t="s">
        <v>61</v>
      </c>
      <c r="D29" s="11">
        <v>0</v>
      </c>
      <c r="E29" s="27">
        <f>D29</f>
        <v>0</v>
      </c>
      <c r="F29" s="13" t="s">
        <v>7</v>
      </c>
    </row>
    <row r="30" spans="1:6" s="28" customFormat="1" x14ac:dyDescent="0.3">
      <c r="A30" s="31"/>
      <c r="B30" s="37" t="s">
        <v>62</v>
      </c>
      <c r="C30" s="38" t="s">
        <v>63</v>
      </c>
      <c r="D30" s="11">
        <v>66738119.940000013</v>
      </c>
      <c r="E30" s="39">
        <f>E31+E34+E41+E44+E47+E50+E53+E54+E57-E58</f>
        <v>66738119.940000013</v>
      </c>
      <c r="F30" s="13" t="s">
        <v>7</v>
      </c>
    </row>
    <row r="31" spans="1:6" s="28" customFormat="1" x14ac:dyDescent="0.3">
      <c r="A31" s="15"/>
      <c r="B31" s="21" t="s">
        <v>64</v>
      </c>
      <c r="C31" s="22" t="s">
        <v>65</v>
      </c>
      <c r="D31" s="11">
        <v>539330</v>
      </c>
      <c r="E31" s="23">
        <f>SUM(E32:E33)</f>
        <v>539330</v>
      </c>
      <c r="F31" s="13" t="s">
        <v>7</v>
      </c>
    </row>
    <row r="32" spans="1:6" s="28" customFormat="1" x14ac:dyDescent="0.3">
      <c r="A32" s="15"/>
      <c r="B32" s="40" t="s">
        <v>66</v>
      </c>
      <c r="C32" s="41" t="s">
        <v>67</v>
      </c>
      <c r="D32" s="11">
        <v>0</v>
      </c>
      <c r="E32" s="27">
        <f>D32</f>
        <v>0</v>
      </c>
      <c r="F32" s="13" t="s">
        <v>7</v>
      </c>
    </row>
    <row r="33" spans="1:6" s="28" customFormat="1" x14ac:dyDescent="0.3">
      <c r="A33" s="15"/>
      <c r="B33" s="40" t="s">
        <v>68</v>
      </c>
      <c r="C33" s="41" t="s">
        <v>69</v>
      </c>
      <c r="D33" s="11">
        <v>539330</v>
      </c>
      <c r="E33" s="27">
        <f>D33</f>
        <v>539330</v>
      </c>
      <c r="F33" s="13" t="s">
        <v>7</v>
      </c>
    </row>
    <row r="34" spans="1:6" s="28" customFormat="1" x14ac:dyDescent="0.3">
      <c r="A34" s="15"/>
      <c r="B34" s="21" t="s">
        <v>70</v>
      </c>
      <c r="C34" s="22" t="s">
        <v>71</v>
      </c>
      <c r="D34" s="11">
        <v>51064407.460000008</v>
      </c>
      <c r="E34" s="23">
        <f>E35+E38</f>
        <v>51064407.460000008</v>
      </c>
      <c r="F34" s="13" t="s">
        <v>7</v>
      </c>
    </row>
    <row r="35" spans="1:6" s="28" customFormat="1" x14ac:dyDescent="0.3">
      <c r="A35" s="15"/>
      <c r="B35" s="40" t="s">
        <v>72</v>
      </c>
      <c r="C35" s="41" t="s">
        <v>73</v>
      </c>
      <c r="D35" s="11">
        <v>0</v>
      </c>
      <c r="E35" s="42">
        <f>+E36-E37</f>
        <v>0</v>
      </c>
      <c r="F35" s="13" t="s">
        <v>7</v>
      </c>
    </row>
    <row r="36" spans="1:6" s="28" customFormat="1" x14ac:dyDescent="0.3">
      <c r="A36" s="15"/>
      <c r="B36" s="25" t="s">
        <v>74</v>
      </c>
      <c r="C36" s="26" t="s">
        <v>75</v>
      </c>
      <c r="D36" s="11">
        <v>0</v>
      </c>
      <c r="E36" s="27">
        <f>D36</f>
        <v>0</v>
      </c>
      <c r="F36" s="13" t="s">
        <v>7</v>
      </c>
    </row>
    <row r="37" spans="1:6" s="28" customFormat="1" x14ac:dyDescent="0.3">
      <c r="A37" s="15"/>
      <c r="B37" s="25" t="s">
        <v>76</v>
      </c>
      <c r="C37" s="26" t="s">
        <v>77</v>
      </c>
      <c r="D37" s="11">
        <v>0</v>
      </c>
      <c r="E37" s="27">
        <f>D37</f>
        <v>0</v>
      </c>
      <c r="F37" s="13" t="s">
        <v>7</v>
      </c>
    </row>
    <row r="38" spans="1:6" s="28" customFormat="1" x14ac:dyDescent="0.3">
      <c r="A38" s="15"/>
      <c r="B38" s="40" t="s">
        <v>78</v>
      </c>
      <c r="C38" s="41" t="s">
        <v>79</v>
      </c>
      <c r="D38" s="11">
        <v>51064407.460000008</v>
      </c>
      <c r="E38" s="42">
        <f>+E39-E40</f>
        <v>51064407.460000008</v>
      </c>
      <c r="F38" s="13" t="s">
        <v>7</v>
      </c>
    </row>
    <row r="39" spans="1:6" s="28" customFormat="1" x14ac:dyDescent="0.3">
      <c r="A39" s="15"/>
      <c r="B39" s="25" t="s">
        <v>80</v>
      </c>
      <c r="C39" s="26" t="s">
        <v>81</v>
      </c>
      <c r="D39" s="11">
        <v>91897329.950000003</v>
      </c>
      <c r="E39" s="27">
        <f>D39</f>
        <v>91897329.950000003</v>
      </c>
      <c r="F39" s="13" t="s">
        <v>7</v>
      </c>
    </row>
    <row r="40" spans="1:6" s="28" customFormat="1" x14ac:dyDescent="0.3">
      <c r="A40" s="15"/>
      <c r="B40" s="25" t="s">
        <v>82</v>
      </c>
      <c r="C40" s="26" t="s">
        <v>83</v>
      </c>
      <c r="D40" s="11">
        <v>40832922.489999995</v>
      </c>
      <c r="E40" s="27">
        <f>D40</f>
        <v>40832922.489999995</v>
      </c>
      <c r="F40" s="13" t="s">
        <v>7</v>
      </c>
    </row>
    <row r="41" spans="1:6" s="28" customFormat="1" x14ac:dyDescent="0.3">
      <c r="A41" s="15"/>
      <c r="B41" s="21" t="s">
        <v>84</v>
      </c>
      <c r="C41" s="22" t="s">
        <v>85</v>
      </c>
      <c r="D41" s="11">
        <v>1379005.3599999994</v>
      </c>
      <c r="E41" s="23">
        <f>+E42-E43</f>
        <v>1379005.3599999994</v>
      </c>
      <c r="F41" s="13" t="s">
        <v>7</v>
      </c>
    </row>
    <row r="42" spans="1:6" s="28" customFormat="1" x14ac:dyDescent="0.3">
      <c r="A42" s="15"/>
      <c r="B42" s="25" t="s">
        <v>86</v>
      </c>
      <c r="C42" s="26" t="s">
        <v>87</v>
      </c>
      <c r="D42" s="11">
        <v>10373191.609999999</v>
      </c>
      <c r="E42" s="27">
        <f>D42</f>
        <v>10373191.609999999</v>
      </c>
      <c r="F42" s="13" t="s">
        <v>7</v>
      </c>
    </row>
    <row r="43" spans="1:6" s="28" customFormat="1" x14ac:dyDescent="0.3">
      <c r="A43" s="15"/>
      <c r="B43" s="25" t="s">
        <v>88</v>
      </c>
      <c r="C43" s="26" t="s">
        <v>89</v>
      </c>
      <c r="D43" s="11">
        <v>8994186.25</v>
      </c>
      <c r="E43" s="27">
        <f>D43</f>
        <v>8994186.25</v>
      </c>
      <c r="F43" s="13" t="s">
        <v>7</v>
      </c>
    </row>
    <row r="44" spans="1:6" s="28" customFormat="1" x14ac:dyDescent="0.3">
      <c r="A44" s="15"/>
      <c r="B44" s="21" t="s">
        <v>90</v>
      </c>
      <c r="C44" s="22" t="s">
        <v>91</v>
      </c>
      <c r="D44" s="11">
        <v>7943304.8800000027</v>
      </c>
      <c r="E44" s="23">
        <f>+E45-E46</f>
        <v>7943304.8800000027</v>
      </c>
      <c r="F44" s="13" t="s">
        <v>7</v>
      </c>
    </row>
    <row r="45" spans="1:6" s="28" customFormat="1" x14ac:dyDescent="0.3">
      <c r="A45" s="15"/>
      <c r="B45" s="25" t="s">
        <v>92</v>
      </c>
      <c r="C45" s="26" t="s">
        <v>93</v>
      </c>
      <c r="D45" s="11">
        <v>56797378.990000002</v>
      </c>
      <c r="E45" s="27">
        <f>D45</f>
        <v>56797378.990000002</v>
      </c>
      <c r="F45" s="13" t="s">
        <v>7</v>
      </c>
    </row>
    <row r="46" spans="1:6" s="28" customFormat="1" x14ac:dyDescent="0.3">
      <c r="A46" s="15"/>
      <c r="B46" s="25" t="s">
        <v>94</v>
      </c>
      <c r="C46" s="26" t="s">
        <v>95</v>
      </c>
      <c r="D46" s="11">
        <v>48854074.109999999</v>
      </c>
      <c r="E46" s="27">
        <f>D46</f>
        <v>48854074.109999999</v>
      </c>
      <c r="F46" s="13" t="s">
        <v>7</v>
      </c>
    </row>
    <row r="47" spans="1:6" s="28" customFormat="1" x14ac:dyDescent="0.3">
      <c r="A47" s="15"/>
      <c r="B47" s="21" t="s">
        <v>96</v>
      </c>
      <c r="C47" s="22" t="s">
        <v>97</v>
      </c>
      <c r="D47" s="11">
        <v>650646.52999999933</v>
      </c>
      <c r="E47" s="23">
        <f>+E48-E49</f>
        <v>650646.52999999933</v>
      </c>
      <c r="F47" s="13" t="s">
        <v>7</v>
      </c>
    </row>
    <row r="48" spans="1:6" s="28" customFormat="1" x14ac:dyDescent="0.3">
      <c r="A48" s="15"/>
      <c r="B48" s="25" t="s">
        <v>98</v>
      </c>
      <c r="C48" s="26" t="s">
        <v>99</v>
      </c>
      <c r="D48" s="11">
        <v>7744638.8499999996</v>
      </c>
      <c r="E48" s="27">
        <f>D48</f>
        <v>7744638.8499999996</v>
      </c>
      <c r="F48" s="13" t="s">
        <v>7</v>
      </c>
    </row>
    <row r="49" spans="1:6" s="28" customFormat="1" x14ac:dyDescent="0.3">
      <c r="A49" s="15"/>
      <c r="B49" s="25" t="s">
        <v>100</v>
      </c>
      <c r="C49" s="26" t="s">
        <v>101</v>
      </c>
      <c r="D49" s="11">
        <v>7093992.3200000003</v>
      </c>
      <c r="E49" s="27">
        <f>D49</f>
        <v>7093992.3200000003</v>
      </c>
      <c r="F49" s="13" t="s">
        <v>7</v>
      </c>
    </row>
    <row r="50" spans="1:6" s="28" customFormat="1" x14ac:dyDescent="0.3">
      <c r="A50" s="15"/>
      <c r="B50" s="21" t="s">
        <v>102</v>
      </c>
      <c r="C50" s="22" t="s">
        <v>103</v>
      </c>
      <c r="D50" s="11">
        <v>11562.5</v>
      </c>
      <c r="E50" s="23">
        <f>+E51-E52</f>
        <v>11562.5</v>
      </c>
      <c r="F50" s="13" t="s">
        <v>7</v>
      </c>
    </row>
    <row r="51" spans="1:6" s="28" customFormat="1" x14ac:dyDescent="0.3">
      <c r="A51" s="15"/>
      <c r="B51" s="25" t="s">
        <v>104</v>
      </c>
      <c r="C51" s="26" t="s">
        <v>105</v>
      </c>
      <c r="D51" s="11">
        <v>396711.46</v>
      </c>
      <c r="E51" s="27">
        <f>D51</f>
        <v>396711.46</v>
      </c>
      <c r="F51" s="13" t="s">
        <v>7</v>
      </c>
    </row>
    <row r="52" spans="1:6" s="28" customFormat="1" x14ac:dyDescent="0.3">
      <c r="A52" s="15"/>
      <c r="B52" s="25" t="s">
        <v>106</v>
      </c>
      <c r="C52" s="26" t="s">
        <v>107</v>
      </c>
      <c r="D52" s="11">
        <v>385148.96</v>
      </c>
      <c r="E52" s="27">
        <f>D52</f>
        <v>385148.96</v>
      </c>
      <c r="F52" s="13" t="s">
        <v>7</v>
      </c>
    </row>
    <row r="53" spans="1:6" s="28" customFormat="1" x14ac:dyDescent="0.3">
      <c r="A53" s="15"/>
      <c r="B53" s="21" t="s">
        <v>108</v>
      </c>
      <c r="C53" s="22" t="s">
        <v>109</v>
      </c>
      <c r="D53" s="11">
        <v>0</v>
      </c>
      <c r="E53" s="27">
        <f>D53</f>
        <v>0</v>
      </c>
      <c r="F53" s="13" t="s">
        <v>7</v>
      </c>
    </row>
    <row r="54" spans="1:6" s="28" customFormat="1" x14ac:dyDescent="0.3">
      <c r="A54" s="15"/>
      <c r="B54" s="21" t="s">
        <v>110</v>
      </c>
      <c r="C54" s="22" t="s">
        <v>111</v>
      </c>
      <c r="D54" s="11">
        <v>372260.87999999989</v>
      </c>
      <c r="E54" s="23">
        <f>+E55-E56</f>
        <v>372260.87999999989</v>
      </c>
      <c r="F54" s="13" t="s">
        <v>7</v>
      </c>
    </row>
    <row r="55" spans="1:6" s="28" customFormat="1" x14ac:dyDescent="0.3">
      <c r="A55" s="15"/>
      <c r="B55" s="25" t="s">
        <v>112</v>
      </c>
      <c r="C55" s="26" t="s">
        <v>113</v>
      </c>
      <c r="D55" s="11">
        <v>3036151.44</v>
      </c>
      <c r="E55" s="27">
        <f>D55</f>
        <v>3036151.44</v>
      </c>
      <c r="F55" s="13" t="s">
        <v>7</v>
      </c>
    </row>
    <row r="56" spans="1:6" s="28" customFormat="1" x14ac:dyDescent="0.3">
      <c r="A56" s="15"/>
      <c r="B56" s="25" t="s">
        <v>114</v>
      </c>
      <c r="C56" s="26" t="s">
        <v>115</v>
      </c>
      <c r="D56" s="11">
        <v>2663890.56</v>
      </c>
      <c r="E56" s="27">
        <f>D56</f>
        <v>2663890.56</v>
      </c>
      <c r="F56" s="13" t="s">
        <v>7</v>
      </c>
    </row>
    <row r="57" spans="1:6" s="28" customFormat="1" x14ac:dyDescent="0.3">
      <c r="A57" s="15"/>
      <c r="B57" s="21" t="s">
        <v>116</v>
      </c>
      <c r="C57" s="22" t="s">
        <v>117</v>
      </c>
      <c r="D57" s="11">
        <v>4777602.33</v>
      </c>
      <c r="E57" s="27">
        <f>D57</f>
        <v>4777602.33</v>
      </c>
      <c r="F57" s="13" t="s">
        <v>7</v>
      </c>
    </row>
    <row r="58" spans="1:6" s="28" customFormat="1" x14ac:dyDescent="0.3">
      <c r="A58" s="43"/>
      <c r="B58" s="44" t="s">
        <v>118</v>
      </c>
      <c r="C58" s="45" t="s">
        <v>119</v>
      </c>
      <c r="D58" s="11">
        <v>0</v>
      </c>
      <c r="E58" s="46">
        <f>SUM(E59:E66)</f>
        <v>0</v>
      </c>
      <c r="F58" s="13" t="s">
        <v>7</v>
      </c>
    </row>
    <row r="59" spans="1:6" s="28" customFormat="1" x14ac:dyDescent="0.3">
      <c r="A59" s="15"/>
      <c r="B59" s="25" t="s">
        <v>120</v>
      </c>
      <c r="C59" s="26" t="s">
        <v>121</v>
      </c>
      <c r="D59" s="11">
        <v>0</v>
      </c>
      <c r="E59" s="27">
        <f t="shared" ref="E59:E66" si="1">D59</f>
        <v>0</v>
      </c>
      <c r="F59" s="13" t="s">
        <v>7</v>
      </c>
    </row>
    <row r="60" spans="1:6" s="28" customFormat="1" x14ac:dyDescent="0.3">
      <c r="A60" s="15"/>
      <c r="B60" s="25" t="s">
        <v>122</v>
      </c>
      <c r="C60" s="26" t="s">
        <v>123</v>
      </c>
      <c r="D60" s="11">
        <v>0</v>
      </c>
      <c r="E60" s="27">
        <f t="shared" si="1"/>
        <v>0</v>
      </c>
      <c r="F60" s="13" t="s">
        <v>7</v>
      </c>
    </row>
    <row r="61" spans="1:6" s="28" customFormat="1" x14ac:dyDescent="0.3">
      <c r="A61" s="15"/>
      <c r="B61" s="25" t="s">
        <v>124</v>
      </c>
      <c r="C61" s="26" t="s">
        <v>125</v>
      </c>
      <c r="D61" s="11">
        <v>0</v>
      </c>
      <c r="E61" s="27">
        <f t="shared" si="1"/>
        <v>0</v>
      </c>
      <c r="F61" s="13" t="s">
        <v>7</v>
      </c>
    </row>
    <row r="62" spans="1:6" s="28" customFormat="1" x14ac:dyDescent="0.3">
      <c r="A62" s="15"/>
      <c r="B62" s="25" t="s">
        <v>126</v>
      </c>
      <c r="C62" s="26" t="s">
        <v>127</v>
      </c>
      <c r="D62" s="11">
        <v>0</v>
      </c>
      <c r="E62" s="27">
        <f t="shared" si="1"/>
        <v>0</v>
      </c>
      <c r="F62" s="13" t="s">
        <v>7</v>
      </c>
    </row>
    <row r="63" spans="1:6" s="28" customFormat="1" x14ac:dyDescent="0.3">
      <c r="A63" s="15"/>
      <c r="B63" s="25" t="s">
        <v>128</v>
      </c>
      <c r="C63" s="26" t="s">
        <v>129</v>
      </c>
      <c r="D63" s="11">
        <v>0</v>
      </c>
      <c r="E63" s="27">
        <f t="shared" si="1"/>
        <v>0</v>
      </c>
      <c r="F63" s="13" t="s">
        <v>7</v>
      </c>
    </row>
    <row r="64" spans="1:6" s="28" customFormat="1" x14ac:dyDescent="0.3">
      <c r="A64" s="15"/>
      <c r="B64" s="25" t="s">
        <v>130</v>
      </c>
      <c r="C64" s="26" t="s">
        <v>131</v>
      </c>
      <c r="D64" s="11">
        <v>0</v>
      </c>
      <c r="E64" s="27">
        <f t="shared" si="1"/>
        <v>0</v>
      </c>
      <c r="F64" s="13" t="s">
        <v>7</v>
      </c>
    </row>
    <row r="65" spans="1:6" s="28" customFormat="1" x14ac:dyDescent="0.3">
      <c r="A65" s="15"/>
      <c r="B65" s="25" t="s">
        <v>132</v>
      </c>
      <c r="C65" s="26" t="s">
        <v>133</v>
      </c>
      <c r="D65" s="11">
        <v>0</v>
      </c>
      <c r="E65" s="27">
        <f t="shared" si="1"/>
        <v>0</v>
      </c>
      <c r="F65" s="13" t="s">
        <v>7</v>
      </c>
    </row>
    <row r="66" spans="1:6" s="28" customFormat="1" ht="15.6" thickBot="1" x14ac:dyDescent="0.35">
      <c r="A66" s="34"/>
      <c r="B66" s="35" t="s">
        <v>134</v>
      </c>
      <c r="C66" s="36" t="s">
        <v>135</v>
      </c>
      <c r="D66" s="11">
        <v>0</v>
      </c>
      <c r="E66" s="27">
        <f t="shared" si="1"/>
        <v>0</v>
      </c>
      <c r="F66" s="13" t="s">
        <v>7</v>
      </c>
    </row>
    <row r="67" spans="1:6" s="28" customFormat="1" x14ac:dyDescent="0.3">
      <c r="A67" s="31"/>
      <c r="B67" s="37" t="s">
        <v>136</v>
      </c>
      <c r="C67" s="38" t="s">
        <v>137</v>
      </c>
      <c r="D67" s="11">
        <v>176000</v>
      </c>
      <c r="E67" s="39">
        <f>SUM(E68+E73)</f>
        <v>176000</v>
      </c>
      <c r="F67" s="13" t="s">
        <v>7</v>
      </c>
    </row>
    <row r="68" spans="1:6" s="28" customFormat="1" x14ac:dyDescent="0.3">
      <c r="A68" s="15"/>
      <c r="B68" s="21" t="s">
        <v>138</v>
      </c>
      <c r="C68" s="22" t="s">
        <v>139</v>
      </c>
      <c r="D68" s="11">
        <v>0</v>
      </c>
      <c r="E68" s="23">
        <f>SUM(E69:E72)</f>
        <v>0</v>
      </c>
      <c r="F68" s="13" t="s">
        <v>7</v>
      </c>
    </row>
    <row r="69" spans="1:6" s="28" customFormat="1" x14ac:dyDescent="0.3">
      <c r="A69" s="15"/>
      <c r="B69" s="25" t="s">
        <v>140</v>
      </c>
      <c r="C69" s="26" t="s">
        <v>141</v>
      </c>
      <c r="D69" s="11">
        <v>0</v>
      </c>
      <c r="E69" s="27">
        <f>D69</f>
        <v>0</v>
      </c>
      <c r="F69" s="13" t="s">
        <v>7</v>
      </c>
    </row>
    <row r="70" spans="1:6" s="28" customFormat="1" x14ac:dyDescent="0.3">
      <c r="A70" s="15"/>
      <c r="B70" s="25" t="s">
        <v>142</v>
      </c>
      <c r="C70" s="26" t="s">
        <v>143</v>
      </c>
      <c r="D70" s="11">
        <v>0</v>
      </c>
      <c r="E70" s="27">
        <f>D70</f>
        <v>0</v>
      </c>
      <c r="F70" s="13" t="s">
        <v>7</v>
      </c>
    </row>
    <row r="71" spans="1:6" s="28" customFormat="1" x14ac:dyDescent="0.3">
      <c r="A71" s="15"/>
      <c r="B71" s="47" t="s">
        <v>144</v>
      </c>
      <c r="C71" s="48" t="s">
        <v>145</v>
      </c>
      <c r="D71" s="11">
        <v>0</v>
      </c>
      <c r="E71" s="27">
        <f>D71</f>
        <v>0</v>
      </c>
      <c r="F71" s="13" t="s">
        <v>7</v>
      </c>
    </row>
    <row r="72" spans="1:6" s="28" customFormat="1" x14ac:dyDescent="0.3">
      <c r="A72" s="15"/>
      <c r="B72" s="25" t="s">
        <v>146</v>
      </c>
      <c r="C72" s="26" t="s">
        <v>147</v>
      </c>
      <c r="D72" s="11">
        <v>0</v>
      </c>
      <c r="E72" s="27">
        <f>D72</f>
        <v>0</v>
      </c>
      <c r="F72" s="13" t="s">
        <v>7</v>
      </c>
    </row>
    <row r="73" spans="1:6" s="28" customFormat="1" x14ac:dyDescent="0.3">
      <c r="A73" s="15"/>
      <c r="B73" s="21" t="s">
        <v>148</v>
      </c>
      <c r="C73" s="22" t="s">
        <v>149</v>
      </c>
      <c r="D73" s="11">
        <v>176000</v>
      </c>
      <c r="E73" s="23">
        <f>E74+E75</f>
        <v>176000</v>
      </c>
      <c r="F73" s="13" t="s">
        <v>7</v>
      </c>
    </row>
    <row r="74" spans="1:6" s="28" customFormat="1" x14ac:dyDescent="0.3">
      <c r="A74" s="15"/>
      <c r="B74" s="25" t="s">
        <v>150</v>
      </c>
      <c r="C74" s="26" t="s">
        <v>151</v>
      </c>
      <c r="D74" s="11">
        <v>176000</v>
      </c>
      <c r="E74" s="27">
        <f>D74</f>
        <v>176000</v>
      </c>
      <c r="F74" s="13" t="s">
        <v>7</v>
      </c>
    </row>
    <row r="75" spans="1:6" s="28" customFormat="1" x14ac:dyDescent="0.3">
      <c r="A75" s="15"/>
      <c r="B75" s="32" t="s">
        <v>152</v>
      </c>
      <c r="C75" s="33" t="s">
        <v>153</v>
      </c>
      <c r="D75" s="11">
        <v>0</v>
      </c>
      <c r="E75" s="49">
        <f>SUM(E76:E79)</f>
        <v>0</v>
      </c>
      <c r="F75" s="13" t="s">
        <v>7</v>
      </c>
    </row>
    <row r="76" spans="1:6" s="28" customFormat="1" x14ac:dyDescent="0.3">
      <c r="A76" s="15"/>
      <c r="B76" s="25" t="s">
        <v>154</v>
      </c>
      <c r="C76" s="26" t="s">
        <v>155</v>
      </c>
      <c r="D76" s="11">
        <v>0</v>
      </c>
      <c r="E76" s="27">
        <f>D76</f>
        <v>0</v>
      </c>
      <c r="F76" s="13" t="s">
        <v>7</v>
      </c>
    </row>
    <row r="77" spans="1:6" s="28" customFormat="1" x14ac:dyDescent="0.3">
      <c r="A77" s="15"/>
      <c r="B77" s="25" t="s">
        <v>156</v>
      </c>
      <c r="C77" s="26" t="s">
        <v>157</v>
      </c>
      <c r="D77" s="11">
        <v>0</v>
      </c>
      <c r="E77" s="27">
        <f>D77</f>
        <v>0</v>
      </c>
      <c r="F77" s="13" t="s">
        <v>7</v>
      </c>
    </row>
    <row r="78" spans="1:6" s="28" customFormat="1" x14ac:dyDescent="0.3">
      <c r="A78" s="15"/>
      <c r="B78" s="25" t="s">
        <v>158</v>
      </c>
      <c r="C78" s="26" t="s">
        <v>159</v>
      </c>
      <c r="D78" s="11">
        <v>0</v>
      </c>
      <c r="E78" s="27">
        <f>D78</f>
        <v>0</v>
      </c>
      <c r="F78" s="13" t="s">
        <v>7</v>
      </c>
    </row>
    <row r="79" spans="1:6" s="28" customFormat="1" ht="15.6" thickBot="1" x14ac:dyDescent="0.35">
      <c r="A79" s="34"/>
      <c r="B79" s="35" t="s">
        <v>160</v>
      </c>
      <c r="C79" s="36" t="s">
        <v>161</v>
      </c>
      <c r="D79" s="11">
        <v>0</v>
      </c>
      <c r="E79" s="27">
        <f>D79</f>
        <v>0</v>
      </c>
      <c r="F79" s="13" t="s">
        <v>7</v>
      </c>
    </row>
    <row r="80" spans="1:6" s="28" customFormat="1" x14ac:dyDescent="0.3">
      <c r="A80" s="31"/>
      <c r="B80" s="37" t="s">
        <v>162</v>
      </c>
      <c r="C80" s="38" t="s">
        <v>163</v>
      </c>
      <c r="D80" s="11">
        <v>112141275.90000001</v>
      </c>
      <c r="E80" s="39">
        <f>E81+E100+E164+E167</f>
        <v>112141275.90000001</v>
      </c>
      <c r="F80" s="13" t="s">
        <v>7</v>
      </c>
    </row>
    <row r="81" spans="1:6" s="28" customFormat="1" x14ac:dyDescent="0.3">
      <c r="A81" s="15"/>
      <c r="B81" s="16" t="s">
        <v>164</v>
      </c>
      <c r="C81" s="17" t="s">
        <v>165</v>
      </c>
      <c r="D81" s="11">
        <v>8295072.8700000001</v>
      </c>
      <c r="E81" s="18">
        <f>E82+E92</f>
        <v>8295072.8700000001</v>
      </c>
      <c r="F81" s="13" t="s">
        <v>7</v>
      </c>
    </row>
    <row r="82" spans="1:6" s="28" customFormat="1" x14ac:dyDescent="0.3">
      <c r="A82" s="15"/>
      <c r="B82" s="21" t="s">
        <v>166</v>
      </c>
      <c r="C82" s="22" t="s">
        <v>167</v>
      </c>
      <c r="D82" s="11">
        <v>8203502.04</v>
      </c>
      <c r="E82" s="23">
        <f>SUM(E83:E91)</f>
        <v>8203502.04</v>
      </c>
      <c r="F82" s="13" t="s">
        <v>7</v>
      </c>
    </row>
    <row r="83" spans="1:6" s="28" customFormat="1" x14ac:dyDescent="0.3">
      <c r="A83" s="15"/>
      <c r="B83" s="25" t="s">
        <v>168</v>
      </c>
      <c r="C83" s="26" t="s">
        <v>169</v>
      </c>
      <c r="D83" s="11">
        <v>4334134.59</v>
      </c>
      <c r="E83" s="27">
        <f t="shared" ref="E83:E91" si="2">D83</f>
        <v>4334134.59</v>
      </c>
      <c r="F83" s="13" t="s">
        <v>7</v>
      </c>
    </row>
    <row r="84" spans="1:6" s="28" customFormat="1" x14ac:dyDescent="0.3">
      <c r="A84" s="15"/>
      <c r="B84" s="25" t="s">
        <v>170</v>
      </c>
      <c r="C84" s="26" t="s">
        <v>171</v>
      </c>
      <c r="D84" s="11">
        <v>0</v>
      </c>
      <c r="E84" s="27">
        <f t="shared" si="2"/>
        <v>0</v>
      </c>
      <c r="F84" s="13" t="s">
        <v>7</v>
      </c>
    </row>
    <row r="85" spans="1:6" s="28" customFormat="1" x14ac:dyDescent="0.3">
      <c r="A85" s="15"/>
      <c r="B85" s="47" t="s">
        <v>172</v>
      </c>
      <c r="C85" s="48" t="s">
        <v>173</v>
      </c>
      <c r="D85" s="11">
        <v>3833926.54</v>
      </c>
      <c r="E85" s="27">
        <f t="shared" si="2"/>
        <v>3833926.54</v>
      </c>
      <c r="F85" s="13" t="s">
        <v>7</v>
      </c>
    </row>
    <row r="86" spans="1:6" s="28" customFormat="1" x14ac:dyDescent="0.3">
      <c r="A86" s="15"/>
      <c r="B86" s="25" t="s">
        <v>174</v>
      </c>
      <c r="C86" s="26" t="s">
        <v>175</v>
      </c>
      <c r="D86" s="11">
        <v>35440.910000000003</v>
      </c>
      <c r="E86" s="27">
        <f t="shared" si="2"/>
        <v>35440.910000000003</v>
      </c>
      <c r="F86" s="13" t="s">
        <v>7</v>
      </c>
    </row>
    <row r="87" spans="1:6" s="28" customFormat="1" x14ac:dyDescent="0.3">
      <c r="A87" s="15"/>
      <c r="B87" s="25" t="s">
        <v>176</v>
      </c>
      <c r="C87" s="26" t="s">
        <v>177</v>
      </c>
      <c r="D87" s="11">
        <v>0</v>
      </c>
      <c r="E87" s="27">
        <f t="shared" si="2"/>
        <v>0</v>
      </c>
      <c r="F87" s="13" t="s">
        <v>7</v>
      </c>
    </row>
    <row r="88" spans="1:6" s="28" customFormat="1" x14ac:dyDescent="0.3">
      <c r="A88" s="15"/>
      <c r="B88" s="25" t="s">
        <v>178</v>
      </c>
      <c r="C88" s="26" t="s">
        <v>179</v>
      </c>
      <c r="D88" s="11">
        <v>0</v>
      </c>
      <c r="E88" s="27">
        <f t="shared" si="2"/>
        <v>0</v>
      </c>
      <c r="F88" s="13" t="s">
        <v>7</v>
      </c>
    </row>
    <row r="89" spans="1:6" s="28" customFormat="1" x14ac:dyDescent="0.3">
      <c r="A89" s="50"/>
      <c r="B89" s="25" t="s">
        <v>180</v>
      </c>
      <c r="C89" s="26" t="s">
        <v>181</v>
      </c>
      <c r="D89" s="11">
        <v>0</v>
      </c>
      <c r="E89" s="27">
        <f t="shared" si="2"/>
        <v>0</v>
      </c>
      <c r="F89" s="13" t="s">
        <v>7</v>
      </c>
    </row>
    <row r="90" spans="1:6" s="28" customFormat="1" x14ac:dyDescent="0.3">
      <c r="A90" s="15"/>
      <c r="B90" s="25" t="s">
        <v>182</v>
      </c>
      <c r="C90" s="26" t="s">
        <v>183</v>
      </c>
      <c r="D90" s="11">
        <v>0</v>
      </c>
      <c r="E90" s="27">
        <f t="shared" si="2"/>
        <v>0</v>
      </c>
      <c r="F90" s="13" t="s">
        <v>7</v>
      </c>
    </row>
    <row r="91" spans="1:6" s="28" customFormat="1" x14ac:dyDescent="0.3">
      <c r="A91" s="15"/>
      <c r="B91" s="25" t="s">
        <v>184</v>
      </c>
      <c r="C91" s="26" t="s">
        <v>185</v>
      </c>
      <c r="D91" s="11">
        <v>0</v>
      </c>
      <c r="E91" s="27">
        <f t="shared" si="2"/>
        <v>0</v>
      </c>
      <c r="F91" s="13" t="s">
        <v>7</v>
      </c>
    </row>
    <row r="92" spans="1:6" s="28" customFormat="1" x14ac:dyDescent="0.3">
      <c r="A92" s="15"/>
      <c r="B92" s="21" t="s">
        <v>186</v>
      </c>
      <c r="C92" s="22" t="s">
        <v>187</v>
      </c>
      <c r="D92" s="11">
        <v>91570.830000000016</v>
      </c>
      <c r="E92" s="23">
        <f>SUM(E93:E99)</f>
        <v>91570.830000000016</v>
      </c>
      <c r="F92" s="13" t="s">
        <v>7</v>
      </c>
    </row>
    <row r="93" spans="1:6" s="28" customFormat="1" x14ac:dyDescent="0.3">
      <c r="A93" s="15"/>
      <c r="B93" s="25" t="s">
        <v>188</v>
      </c>
      <c r="C93" s="26" t="s">
        <v>189</v>
      </c>
      <c r="D93" s="11">
        <v>0</v>
      </c>
      <c r="E93" s="27">
        <f t="shared" ref="E93:E99" si="3">D93</f>
        <v>0</v>
      </c>
      <c r="F93" s="13" t="s">
        <v>7</v>
      </c>
    </row>
    <row r="94" spans="1:6" s="28" customFormat="1" x14ac:dyDescent="0.3">
      <c r="A94" s="15"/>
      <c r="B94" s="25" t="s">
        <v>190</v>
      </c>
      <c r="C94" s="26" t="s">
        <v>191</v>
      </c>
      <c r="D94" s="11">
        <v>2335.0500000000002</v>
      </c>
      <c r="E94" s="27">
        <f t="shared" si="3"/>
        <v>2335.0500000000002</v>
      </c>
      <c r="F94" s="13" t="s">
        <v>7</v>
      </c>
    </row>
    <row r="95" spans="1:6" s="28" customFormat="1" x14ac:dyDescent="0.3">
      <c r="A95" s="15"/>
      <c r="B95" s="25" t="s">
        <v>192</v>
      </c>
      <c r="C95" s="26" t="s">
        <v>193</v>
      </c>
      <c r="D95" s="11">
        <v>0</v>
      </c>
      <c r="E95" s="27">
        <f t="shared" si="3"/>
        <v>0</v>
      </c>
      <c r="F95" s="13" t="s">
        <v>7</v>
      </c>
    </row>
    <row r="96" spans="1:6" s="28" customFormat="1" x14ac:dyDescent="0.3">
      <c r="A96" s="15"/>
      <c r="B96" s="25" t="s">
        <v>194</v>
      </c>
      <c r="C96" s="26" t="s">
        <v>195</v>
      </c>
      <c r="D96" s="11">
        <v>88687.57</v>
      </c>
      <c r="E96" s="27">
        <f t="shared" si="3"/>
        <v>88687.57</v>
      </c>
      <c r="F96" s="13" t="s">
        <v>7</v>
      </c>
    </row>
    <row r="97" spans="1:6" s="28" customFormat="1" x14ac:dyDescent="0.3">
      <c r="A97" s="15"/>
      <c r="B97" s="25" t="s">
        <v>196</v>
      </c>
      <c r="C97" s="26" t="s">
        <v>197</v>
      </c>
      <c r="D97" s="11">
        <v>548.21</v>
      </c>
      <c r="E97" s="27">
        <f t="shared" si="3"/>
        <v>548.21</v>
      </c>
      <c r="F97" s="13" t="s">
        <v>7</v>
      </c>
    </row>
    <row r="98" spans="1:6" s="28" customFormat="1" x14ac:dyDescent="0.3">
      <c r="A98" s="15"/>
      <c r="B98" s="25" t="s">
        <v>198</v>
      </c>
      <c r="C98" s="26" t="s">
        <v>199</v>
      </c>
      <c r="D98" s="11">
        <v>0</v>
      </c>
      <c r="E98" s="27">
        <f t="shared" si="3"/>
        <v>0</v>
      </c>
      <c r="F98" s="13" t="s">
        <v>7</v>
      </c>
    </row>
    <row r="99" spans="1:6" s="28" customFormat="1" ht="15.6" thickBot="1" x14ac:dyDescent="0.35">
      <c r="A99" s="34"/>
      <c r="B99" s="35" t="s">
        <v>200</v>
      </c>
      <c r="C99" s="36" t="s">
        <v>201</v>
      </c>
      <c r="D99" s="11">
        <v>0</v>
      </c>
      <c r="E99" s="27">
        <f t="shared" si="3"/>
        <v>0</v>
      </c>
      <c r="F99" s="13" t="s">
        <v>7</v>
      </c>
    </row>
    <row r="100" spans="1:6" s="28" customFormat="1" x14ac:dyDescent="0.3">
      <c r="A100" s="31"/>
      <c r="B100" s="37" t="s">
        <v>202</v>
      </c>
      <c r="C100" s="38" t="s">
        <v>203</v>
      </c>
      <c r="D100" s="11">
        <v>45871878.43</v>
      </c>
      <c r="E100" s="39">
        <f>E101+E117+E138+E139+E148+E152+E153</f>
        <v>45871878.43</v>
      </c>
      <c r="F100" s="13" t="s">
        <v>7</v>
      </c>
    </row>
    <row r="101" spans="1:6" s="28" customFormat="1" x14ac:dyDescent="0.3">
      <c r="A101" s="15"/>
      <c r="B101" s="21" t="s">
        <v>204</v>
      </c>
      <c r="C101" s="22" t="s">
        <v>205</v>
      </c>
      <c r="D101" s="11">
        <v>0</v>
      </c>
      <c r="E101" s="23">
        <f>SUM(E102:E111)+E116</f>
        <v>0</v>
      </c>
      <c r="F101" s="13" t="s">
        <v>7</v>
      </c>
    </row>
    <row r="102" spans="1:6" s="28" customFormat="1" x14ac:dyDescent="0.3">
      <c r="A102" s="15" t="s">
        <v>206</v>
      </c>
      <c r="B102" s="25" t="s">
        <v>207</v>
      </c>
      <c r="C102" s="26" t="s">
        <v>208</v>
      </c>
      <c r="D102" s="11">
        <v>0</v>
      </c>
      <c r="E102" s="27">
        <f t="shared" ref="E102:E110" si="4">D102</f>
        <v>0</v>
      </c>
      <c r="F102" s="13" t="s">
        <v>7</v>
      </c>
    </row>
    <row r="103" spans="1:6" s="28" customFormat="1" x14ac:dyDescent="0.3">
      <c r="A103" s="15" t="s">
        <v>206</v>
      </c>
      <c r="B103" s="25" t="s">
        <v>209</v>
      </c>
      <c r="C103" s="26" t="s">
        <v>210</v>
      </c>
      <c r="D103" s="11">
        <v>0</v>
      </c>
      <c r="E103" s="27">
        <f t="shared" si="4"/>
        <v>0</v>
      </c>
      <c r="F103" s="13" t="s">
        <v>7</v>
      </c>
    </row>
    <row r="104" spans="1:6" s="28" customFormat="1" x14ac:dyDescent="0.3">
      <c r="A104" s="15" t="s">
        <v>211</v>
      </c>
      <c r="B104" s="47" t="s">
        <v>212</v>
      </c>
      <c r="C104" s="48" t="s">
        <v>213</v>
      </c>
      <c r="D104" s="11">
        <v>0</v>
      </c>
      <c r="E104" s="27">
        <f t="shared" si="4"/>
        <v>0</v>
      </c>
      <c r="F104" s="13" t="s">
        <v>7</v>
      </c>
    </row>
    <row r="105" spans="1:6" s="28" customFormat="1" x14ac:dyDescent="0.3">
      <c r="A105" s="15"/>
      <c r="B105" s="47" t="s">
        <v>214</v>
      </c>
      <c r="C105" s="48" t="s">
        <v>215</v>
      </c>
      <c r="D105" s="11">
        <v>0</v>
      </c>
      <c r="E105" s="27">
        <f t="shared" si="4"/>
        <v>0</v>
      </c>
      <c r="F105" s="13" t="s">
        <v>7</v>
      </c>
    </row>
    <row r="106" spans="1:6" s="28" customFormat="1" x14ac:dyDescent="0.3">
      <c r="A106" s="15" t="s">
        <v>206</v>
      </c>
      <c r="B106" s="25" t="s">
        <v>216</v>
      </c>
      <c r="C106" s="26" t="s">
        <v>217</v>
      </c>
      <c r="D106" s="11">
        <v>0</v>
      </c>
      <c r="E106" s="27">
        <f t="shared" si="4"/>
        <v>0</v>
      </c>
      <c r="F106" s="13" t="s">
        <v>7</v>
      </c>
    </row>
    <row r="107" spans="1:6" s="28" customFormat="1" x14ac:dyDescent="0.3">
      <c r="A107" s="15" t="s">
        <v>206</v>
      </c>
      <c r="B107" s="25" t="s">
        <v>218</v>
      </c>
      <c r="C107" s="26" t="s">
        <v>219</v>
      </c>
      <c r="D107" s="11">
        <v>0</v>
      </c>
      <c r="E107" s="27">
        <f t="shared" si="4"/>
        <v>0</v>
      </c>
      <c r="F107" s="13" t="s">
        <v>7</v>
      </c>
    </row>
    <row r="108" spans="1:6" s="28" customFormat="1" x14ac:dyDescent="0.3">
      <c r="A108" s="15" t="s">
        <v>206</v>
      </c>
      <c r="B108" s="25" t="s">
        <v>220</v>
      </c>
      <c r="C108" s="26" t="s">
        <v>221</v>
      </c>
      <c r="D108" s="11">
        <v>0</v>
      </c>
      <c r="E108" s="27">
        <f t="shared" si="4"/>
        <v>0</v>
      </c>
      <c r="F108" s="13" t="s">
        <v>7</v>
      </c>
    </row>
    <row r="109" spans="1:6" s="28" customFormat="1" x14ac:dyDescent="0.3">
      <c r="A109" s="15" t="s">
        <v>206</v>
      </c>
      <c r="B109" s="25" t="s">
        <v>222</v>
      </c>
      <c r="C109" s="26" t="s">
        <v>223</v>
      </c>
      <c r="D109" s="11">
        <v>0</v>
      </c>
      <c r="E109" s="27">
        <f t="shared" si="4"/>
        <v>0</v>
      </c>
      <c r="F109" s="13" t="s">
        <v>7</v>
      </c>
    </row>
    <row r="110" spans="1:6" s="28" customFormat="1" x14ac:dyDescent="0.3">
      <c r="A110" s="15" t="s">
        <v>206</v>
      </c>
      <c r="B110" s="25" t="s">
        <v>224</v>
      </c>
      <c r="C110" s="26" t="s">
        <v>225</v>
      </c>
      <c r="D110" s="11">
        <v>0</v>
      </c>
      <c r="E110" s="27">
        <f t="shared" si="4"/>
        <v>0</v>
      </c>
      <c r="F110" s="13" t="s">
        <v>7</v>
      </c>
    </row>
    <row r="111" spans="1:6" s="28" customFormat="1" x14ac:dyDescent="0.3">
      <c r="A111" s="15"/>
      <c r="B111" s="25" t="s">
        <v>226</v>
      </c>
      <c r="C111" s="26" t="s">
        <v>227</v>
      </c>
      <c r="D111" s="11">
        <v>0</v>
      </c>
      <c r="E111" s="27">
        <f>SUM(E112:E115)</f>
        <v>0</v>
      </c>
      <c r="F111" s="13" t="s">
        <v>7</v>
      </c>
    </row>
    <row r="112" spans="1:6" s="28" customFormat="1" x14ac:dyDescent="0.3">
      <c r="A112" s="15" t="s">
        <v>206</v>
      </c>
      <c r="B112" s="25" t="s">
        <v>228</v>
      </c>
      <c r="C112" s="26" t="s">
        <v>229</v>
      </c>
      <c r="D112" s="11">
        <v>0</v>
      </c>
      <c r="E112" s="27">
        <f>D112</f>
        <v>0</v>
      </c>
      <c r="F112" s="13" t="s">
        <v>7</v>
      </c>
    </row>
    <row r="113" spans="1:6" s="28" customFormat="1" x14ac:dyDescent="0.3">
      <c r="A113" s="15" t="s">
        <v>206</v>
      </c>
      <c r="B113" s="25" t="s">
        <v>230</v>
      </c>
      <c r="C113" s="26" t="s">
        <v>231</v>
      </c>
      <c r="D113" s="11">
        <v>0</v>
      </c>
      <c r="E113" s="27">
        <f>D113</f>
        <v>0</v>
      </c>
      <c r="F113" s="13" t="s">
        <v>7</v>
      </c>
    </row>
    <row r="114" spans="1:6" s="28" customFormat="1" x14ac:dyDescent="0.3">
      <c r="A114" s="15" t="s">
        <v>206</v>
      </c>
      <c r="B114" s="25" t="s">
        <v>232</v>
      </c>
      <c r="C114" s="26" t="s">
        <v>233</v>
      </c>
      <c r="D114" s="11">
        <v>0</v>
      </c>
      <c r="E114" s="27">
        <f>D114</f>
        <v>0</v>
      </c>
      <c r="F114" s="13" t="s">
        <v>7</v>
      </c>
    </row>
    <row r="115" spans="1:6" s="28" customFormat="1" x14ac:dyDescent="0.3">
      <c r="A115" s="15" t="s">
        <v>206</v>
      </c>
      <c r="B115" s="25" t="s">
        <v>234</v>
      </c>
      <c r="C115" s="26" t="s">
        <v>235</v>
      </c>
      <c r="D115" s="11">
        <v>0</v>
      </c>
      <c r="E115" s="27">
        <f>D115</f>
        <v>0</v>
      </c>
      <c r="F115" s="13" t="s">
        <v>7</v>
      </c>
    </row>
    <row r="116" spans="1:6" s="28" customFormat="1" x14ac:dyDescent="0.3">
      <c r="A116" s="15"/>
      <c r="B116" s="25" t="s">
        <v>236</v>
      </c>
      <c r="C116" s="26" t="s">
        <v>237</v>
      </c>
      <c r="D116" s="11">
        <v>0</v>
      </c>
      <c r="E116" s="27">
        <f>D116</f>
        <v>0</v>
      </c>
      <c r="F116" s="13" t="s">
        <v>7</v>
      </c>
    </row>
    <row r="117" spans="1:6" s="28" customFormat="1" x14ac:dyDescent="0.3">
      <c r="A117" s="15"/>
      <c r="B117" s="21" t="s">
        <v>238</v>
      </c>
      <c r="C117" s="22" t="s">
        <v>239</v>
      </c>
      <c r="D117" s="11">
        <v>40596823.239999995</v>
      </c>
      <c r="E117" s="23">
        <f>+E118+E129+E136+E137</f>
        <v>40596823.239999995</v>
      </c>
      <c r="F117" s="13" t="s">
        <v>7</v>
      </c>
    </row>
    <row r="118" spans="1:6" s="28" customFormat="1" x14ac:dyDescent="0.3">
      <c r="A118" s="15"/>
      <c r="B118" s="25" t="s">
        <v>240</v>
      </c>
      <c r="C118" s="26" t="s">
        <v>241</v>
      </c>
      <c r="D118" s="11">
        <v>33531101.259999998</v>
      </c>
      <c r="E118" s="27">
        <f>SUM(E119:E128)</f>
        <v>33531101.259999998</v>
      </c>
      <c r="F118" s="13" t="s">
        <v>7</v>
      </c>
    </row>
    <row r="119" spans="1:6" s="28" customFormat="1" x14ac:dyDescent="0.3">
      <c r="A119" s="15" t="s">
        <v>242</v>
      </c>
      <c r="B119" s="25" t="s">
        <v>243</v>
      </c>
      <c r="C119" s="26" t="s">
        <v>244</v>
      </c>
      <c r="D119" s="11">
        <v>27869415.609999999</v>
      </c>
      <c r="E119" s="27">
        <f t="shared" ref="E119:E128" si="5">D119</f>
        <v>27869415.609999999</v>
      </c>
      <c r="F119" s="13" t="s">
        <v>7</v>
      </c>
    </row>
    <row r="120" spans="1:6" s="28" customFormat="1" x14ac:dyDescent="0.3">
      <c r="A120" s="15" t="s">
        <v>245</v>
      </c>
      <c r="B120" s="25" t="s">
        <v>246</v>
      </c>
      <c r="C120" s="26" t="s">
        <v>247</v>
      </c>
      <c r="D120" s="11">
        <v>0</v>
      </c>
      <c r="E120" s="27">
        <f t="shared" si="5"/>
        <v>0</v>
      </c>
      <c r="F120" s="13" t="s">
        <v>7</v>
      </c>
    </row>
    <row r="121" spans="1:6" s="28" customFormat="1" x14ac:dyDescent="0.3">
      <c r="A121" s="15" t="s">
        <v>242</v>
      </c>
      <c r="B121" s="25" t="s">
        <v>248</v>
      </c>
      <c r="C121" s="26" t="s">
        <v>249</v>
      </c>
      <c r="D121" s="11">
        <v>0</v>
      </c>
      <c r="E121" s="27">
        <f t="shared" si="5"/>
        <v>0</v>
      </c>
      <c r="F121" s="13" t="s">
        <v>7</v>
      </c>
    </row>
    <row r="122" spans="1:6" s="28" customFormat="1" x14ac:dyDescent="0.3">
      <c r="A122" s="15" t="s">
        <v>242</v>
      </c>
      <c r="B122" s="25" t="s">
        <v>250</v>
      </c>
      <c r="C122" s="26" t="s">
        <v>251</v>
      </c>
      <c r="D122" s="11">
        <v>0</v>
      </c>
      <c r="E122" s="27">
        <f t="shared" si="5"/>
        <v>0</v>
      </c>
      <c r="F122" s="13" t="s">
        <v>7</v>
      </c>
    </row>
    <row r="123" spans="1:6" s="28" customFormat="1" ht="39.6" x14ac:dyDescent="0.3">
      <c r="A123" s="15" t="s">
        <v>242</v>
      </c>
      <c r="B123" s="25" t="s">
        <v>252</v>
      </c>
      <c r="C123" s="26" t="s">
        <v>253</v>
      </c>
      <c r="D123" s="11">
        <v>0</v>
      </c>
      <c r="E123" s="27">
        <f t="shared" si="5"/>
        <v>0</v>
      </c>
      <c r="F123" s="13" t="s">
        <v>7</v>
      </c>
    </row>
    <row r="124" spans="1:6" s="28" customFormat="1" ht="39.6" x14ac:dyDescent="0.3">
      <c r="A124" s="15" t="s">
        <v>242</v>
      </c>
      <c r="B124" s="25" t="s">
        <v>254</v>
      </c>
      <c r="C124" s="26" t="s">
        <v>255</v>
      </c>
      <c r="D124" s="11">
        <v>0</v>
      </c>
      <c r="E124" s="27">
        <f t="shared" si="5"/>
        <v>0</v>
      </c>
      <c r="F124" s="13" t="s">
        <v>7</v>
      </c>
    </row>
    <row r="125" spans="1:6" s="28" customFormat="1" x14ac:dyDescent="0.3">
      <c r="A125" s="15" t="s">
        <v>242</v>
      </c>
      <c r="B125" s="25" t="s">
        <v>256</v>
      </c>
      <c r="C125" s="26" t="s">
        <v>257</v>
      </c>
      <c r="D125" s="11">
        <v>5660248.5099999998</v>
      </c>
      <c r="E125" s="27">
        <f t="shared" si="5"/>
        <v>5660248.5099999998</v>
      </c>
      <c r="F125" s="13" t="s">
        <v>7</v>
      </c>
    </row>
    <row r="126" spans="1:6" s="28" customFormat="1" ht="26.4" x14ac:dyDescent="0.3">
      <c r="A126" s="15" t="s">
        <v>242</v>
      </c>
      <c r="B126" s="25" t="s">
        <v>258</v>
      </c>
      <c r="C126" s="26" t="s">
        <v>259</v>
      </c>
      <c r="D126" s="11">
        <v>1437.14</v>
      </c>
      <c r="E126" s="27">
        <f t="shared" si="5"/>
        <v>1437.14</v>
      </c>
      <c r="F126" s="13" t="s">
        <v>7</v>
      </c>
    </row>
    <row r="127" spans="1:6" s="28" customFormat="1" x14ac:dyDescent="0.3">
      <c r="A127" s="15" t="s">
        <v>242</v>
      </c>
      <c r="B127" s="25" t="s">
        <v>260</v>
      </c>
      <c r="C127" s="26" t="s">
        <v>261</v>
      </c>
      <c r="D127" s="11">
        <v>0</v>
      </c>
      <c r="E127" s="27">
        <f t="shared" si="5"/>
        <v>0</v>
      </c>
      <c r="F127" s="13" t="s">
        <v>7</v>
      </c>
    </row>
    <row r="128" spans="1:6" s="28" customFormat="1" x14ac:dyDescent="0.3">
      <c r="A128" s="15" t="s">
        <v>242</v>
      </c>
      <c r="B128" s="25" t="s">
        <v>262</v>
      </c>
      <c r="C128" s="26" t="s">
        <v>263</v>
      </c>
      <c r="D128" s="11">
        <v>0</v>
      </c>
      <c r="E128" s="27">
        <f t="shared" si="5"/>
        <v>0</v>
      </c>
      <c r="F128" s="13" t="s">
        <v>7</v>
      </c>
    </row>
    <row r="129" spans="1:6" s="28" customFormat="1" x14ac:dyDescent="0.3">
      <c r="A129" s="51"/>
      <c r="B129" s="25" t="s">
        <v>264</v>
      </c>
      <c r="C129" s="26" t="s">
        <v>265</v>
      </c>
      <c r="D129" s="11">
        <v>7065721.9800000004</v>
      </c>
      <c r="E129" s="27">
        <f>SUM(E130:E135)</f>
        <v>7065721.9800000004</v>
      </c>
      <c r="F129" s="13" t="s">
        <v>7</v>
      </c>
    </row>
    <row r="130" spans="1:6" s="28" customFormat="1" x14ac:dyDescent="0.3">
      <c r="A130" s="15" t="s">
        <v>242</v>
      </c>
      <c r="B130" s="25" t="s">
        <v>266</v>
      </c>
      <c r="C130" s="26" t="s">
        <v>267</v>
      </c>
      <c r="D130" s="11">
        <v>7065721.9800000004</v>
      </c>
      <c r="E130" s="27">
        <f t="shared" ref="E130:E138" si="6">D130</f>
        <v>7065721.9800000004</v>
      </c>
      <c r="F130" s="13" t="s">
        <v>7</v>
      </c>
    </row>
    <row r="131" spans="1:6" s="28" customFormat="1" x14ac:dyDescent="0.3">
      <c r="A131" s="15" t="s">
        <v>242</v>
      </c>
      <c r="B131" s="25" t="s">
        <v>268</v>
      </c>
      <c r="C131" s="26" t="s">
        <v>269</v>
      </c>
      <c r="D131" s="11">
        <v>0</v>
      </c>
      <c r="E131" s="27">
        <f t="shared" si="6"/>
        <v>0</v>
      </c>
      <c r="F131" s="13" t="s">
        <v>7</v>
      </c>
    </row>
    <row r="132" spans="1:6" s="28" customFormat="1" x14ac:dyDescent="0.3">
      <c r="A132" s="15" t="s">
        <v>242</v>
      </c>
      <c r="B132" s="25" t="s">
        <v>270</v>
      </c>
      <c r="C132" s="26" t="s">
        <v>271</v>
      </c>
      <c r="D132" s="11">
        <v>0</v>
      </c>
      <c r="E132" s="27">
        <f t="shared" si="6"/>
        <v>0</v>
      </c>
      <c r="F132" s="13" t="s">
        <v>7</v>
      </c>
    </row>
    <row r="133" spans="1:6" s="28" customFormat="1" ht="26.4" x14ac:dyDescent="0.3">
      <c r="A133" s="15" t="s">
        <v>242</v>
      </c>
      <c r="B133" s="25" t="s">
        <v>272</v>
      </c>
      <c r="C133" s="26" t="s">
        <v>273</v>
      </c>
      <c r="D133" s="11">
        <v>0</v>
      </c>
      <c r="E133" s="27">
        <f t="shared" si="6"/>
        <v>0</v>
      </c>
      <c r="F133" s="13" t="s">
        <v>7</v>
      </c>
    </row>
    <row r="134" spans="1:6" s="28" customFormat="1" x14ac:dyDescent="0.3">
      <c r="A134" s="15" t="s">
        <v>242</v>
      </c>
      <c r="B134" s="25" t="s">
        <v>274</v>
      </c>
      <c r="C134" s="26" t="s">
        <v>275</v>
      </c>
      <c r="D134" s="11">
        <v>0</v>
      </c>
      <c r="E134" s="27">
        <f t="shared" si="6"/>
        <v>0</v>
      </c>
      <c r="F134" s="13" t="s">
        <v>7</v>
      </c>
    </row>
    <row r="135" spans="1:6" s="28" customFormat="1" ht="26.4" x14ac:dyDescent="0.3">
      <c r="A135" s="15" t="s">
        <v>242</v>
      </c>
      <c r="B135" s="29" t="s">
        <v>276</v>
      </c>
      <c r="C135" s="30" t="s">
        <v>277</v>
      </c>
      <c r="D135" s="11">
        <v>0</v>
      </c>
      <c r="E135" s="27">
        <f t="shared" si="6"/>
        <v>0</v>
      </c>
      <c r="F135" s="13" t="s">
        <v>7</v>
      </c>
    </row>
    <row r="136" spans="1:6" s="28" customFormat="1" x14ac:dyDescent="0.3">
      <c r="A136" s="15"/>
      <c r="B136" s="29" t="s">
        <v>278</v>
      </c>
      <c r="C136" s="30" t="s">
        <v>279</v>
      </c>
      <c r="D136" s="11">
        <v>0</v>
      </c>
      <c r="E136" s="27">
        <f t="shared" si="6"/>
        <v>0</v>
      </c>
      <c r="F136" s="13" t="s">
        <v>7</v>
      </c>
    </row>
    <row r="137" spans="1:6" s="28" customFormat="1" ht="26.4" x14ac:dyDescent="0.3">
      <c r="A137" s="15" t="s">
        <v>242</v>
      </c>
      <c r="B137" s="29" t="s">
        <v>280</v>
      </c>
      <c r="C137" s="30" t="s">
        <v>281</v>
      </c>
      <c r="D137" s="11">
        <v>0</v>
      </c>
      <c r="E137" s="27">
        <f t="shared" si="6"/>
        <v>0</v>
      </c>
      <c r="F137" s="13" t="s">
        <v>7</v>
      </c>
    </row>
    <row r="138" spans="1:6" s="28" customFormat="1" x14ac:dyDescent="0.3">
      <c r="A138" s="15"/>
      <c r="B138" s="21" t="s">
        <v>282</v>
      </c>
      <c r="C138" s="22" t="s">
        <v>283</v>
      </c>
      <c r="D138" s="11">
        <v>0</v>
      </c>
      <c r="E138" s="27">
        <f t="shared" si="6"/>
        <v>0</v>
      </c>
      <c r="F138" s="13" t="s">
        <v>7</v>
      </c>
    </row>
    <row r="139" spans="1:6" s="28" customFormat="1" x14ac:dyDescent="0.3">
      <c r="A139" s="52"/>
      <c r="B139" s="53" t="s">
        <v>284</v>
      </c>
      <c r="C139" s="54" t="s">
        <v>285</v>
      </c>
      <c r="D139" s="11">
        <v>3649927.9499999997</v>
      </c>
      <c r="E139" s="55">
        <f>E140+E144+E145+E146+E147</f>
        <v>3649927.9499999997</v>
      </c>
      <c r="F139" s="13" t="s">
        <v>7</v>
      </c>
    </row>
    <row r="140" spans="1:6" s="28" customFormat="1" x14ac:dyDescent="0.3">
      <c r="A140" s="15"/>
      <c r="B140" s="47" t="s">
        <v>286</v>
      </c>
      <c r="C140" s="48" t="s">
        <v>287</v>
      </c>
      <c r="D140" s="11">
        <v>3639658.92</v>
      </c>
      <c r="E140" s="27">
        <f>SUM(E141:E143)</f>
        <v>3639658.92</v>
      </c>
      <c r="F140" s="13" t="s">
        <v>7</v>
      </c>
    </row>
    <row r="141" spans="1:6" s="28" customFormat="1" ht="26.4" x14ac:dyDescent="0.3">
      <c r="A141" s="15" t="s">
        <v>245</v>
      </c>
      <c r="B141" s="47" t="s">
        <v>288</v>
      </c>
      <c r="C141" s="48" t="s">
        <v>289</v>
      </c>
      <c r="D141" s="11">
        <v>0</v>
      </c>
      <c r="E141" s="27">
        <f t="shared" ref="E141:E147" si="7">D141</f>
        <v>0</v>
      </c>
      <c r="F141" s="13" t="s">
        <v>7</v>
      </c>
    </row>
    <row r="142" spans="1:6" s="28" customFormat="1" ht="26.4" x14ac:dyDescent="0.3">
      <c r="A142" s="15" t="s">
        <v>245</v>
      </c>
      <c r="B142" s="47" t="s">
        <v>290</v>
      </c>
      <c r="C142" s="48" t="s">
        <v>291</v>
      </c>
      <c r="D142" s="11">
        <v>0</v>
      </c>
      <c r="E142" s="27">
        <f t="shared" si="7"/>
        <v>0</v>
      </c>
      <c r="F142" s="13" t="s">
        <v>7</v>
      </c>
    </row>
    <row r="143" spans="1:6" s="28" customFormat="1" x14ac:dyDescent="0.3">
      <c r="A143" s="15" t="s">
        <v>245</v>
      </c>
      <c r="B143" s="56" t="s">
        <v>292</v>
      </c>
      <c r="C143" s="57" t="s">
        <v>293</v>
      </c>
      <c r="D143" s="11">
        <v>3639658.92</v>
      </c>
      <c r="E143" s="27">
        <f t="shared" si="7"/>
        <v>3639658.92</v>
      </c>
      <c r="F143" s="13" t="s">
        <v>7</v>
      </c>
    </row>
    <row r="144" spans="1:6" s="28" customFormat="1" x14ac:dyDescent="0.3">
      <c r="A144" s="15" t="s">
        <v>242</v>
      </c>
      <c r="B144" s="56" t="s">
        <v>294</v>
      </c>
      <c r="C144" s="57" t="s">
        <v>295</v>
      </c>
      <c r="D144" s="11">
        <v>0</v>
      </c>
      <c r="E144" s="27">
        <f t="shared" si="7"/>
        <v>0</v>
      </c>
      <c r="F144" s="13" t="s">
        <v>7</v>
      </c>
    </row>
    <row r="145" spans="1:6" s="28" customFormat="1" ht="26.4" x14ac:dyDescent="0.3">
      <c r="A145" s="15" t="s">
        <v>242</v>
      </c>
      <c r="B145" s="56" t="s">
        <v>296</v>
      </c>
      <c r="C145" s="48" t="s">
        <v>297</v>
      </c>
      <c r="D145" s="11">
        <v>0</v>
      </c>
      <c r="E145" s="27">
        <f t="shared" si="7"/>
        <v>0</v>
      </c>
      <c r="F145" s="13" t="s">
        <v>7</v>
      </c>
    </row>
    <row r="146" spans="1:6" s="28" customFormat="1" x14ac:dyDescent="0.3">
      <c r="A146" s="15" t="s">
        <v>206</v>
      </c>
      <c r="B146" s="25" t="s">
        <v>298</v>
      </c>
      <c r="C146" s="26" t="s">
        <v>299</v>
      </c>
      <c r="D146" s="11">
        <v>10269.030000000001</v>
      </c>
      <c r="E146" s="27">
        <f t="shared" si="7"/>
        <v>10269.030000000001</v>
      </c>
      <c r="F146" s="13" t="s">
        <v>7</v>
      </c>
    </row>
    <row r="147" spans="1:6" s="28" customFormat="1" ht="26.4" x14ac:dyDescent="0.3">
      <c r="A147" s="15" t="s">
        <v>245</v>
      </c>
      <c r="B147" s="25" t="s">
        <v>300</v>
      </c>
      <c r="C147" s="48" t="s">
        <v>301</v>
      </c>
      <c r="D147" s="11">
        <v>0</v>
      </c>
      <c r="E147" s="27">
        <f t="shared" si="7"/>
        <v>0</v>
      </c>
      <c r="F147" s="13" t="s">
        <v>7</v>
      </c>
    </row>
    <row r="148" spans="1:6" s="28" customFormat="1" x14ac:dyDescent="0.3">
      <c r="A148" s="15"/>
      <c r="B148" s="21" t="s">
        <v>302</v>
      </c>
      <c r="C148" s="22" t="s">
        <v>303</v>
      </c>
      <c r="D148" s="11">
        <v>0</v>
      </c>
      <c r="E148" s="23">
        <f>SUM(E149:E151)</f>
        <v>0</v>
      </c>
      <c r="F148" s="13" t="s">
        <v>7</v>
      </c>
    </row>
    <row r="149" spans="1:6" s="28" customFormat="1" x14ac:dyDescent="0.3">
      <c r="A149" s="15"/>
      <c r="B149" s="47" t="s">
        <v>304</v>
      </c>
      <c r="C149" s="48" t="s">
        <v>305</v>
      </c>
      <c r="D149" s="11">
        <v>0</v>
      </c>
      <c r="E149" s="27">
        <f>D149</f>
        <v>0</v>
      </c>
      <c r="F149" s="13" t="s">
        <v>7</v>
      </c>
    </row>
    <row r="150" spans="1:6" s="28" customFormat="1" x14ac:dyDescent="0.3">
      <c r="A150" s="15"/>
      <c r="B150" s="25" t="s">
        <v>306</v>
      </c>
      <c r="C150" s="26" t="s">
        <v>307</v>
      </c>
      <c r="D150" s="11">
        <v>0</v>
      </c>
      <c r="E150" s="27">
        <f>D150</f>
        <v>0</v>
      </c>
      <c r="F150" s="13" t="s">
        <v>7</v>
      </c>
    </row>
    <row r="151" spans="1:6" s="28" customFormat="1" x14ac:dyDescent="0.3">
      <c r="A151" s="15"/>
      <c r="B151" s="25" t="s">
        <v>308</v>
      </c>
      <c r="C151" s="26" t="s">
        <v>309</v>
      </c>
      <c r="D151" s="11">
        <v>0</v>
      </c>
      <c r="E151" s="27">
        <f>D151</f>
        <v>0</v>
      </c>
      <c r="F151" s="13" t="s">
        <v>7</v>
      </c>
    </row>
    <row r="152" spans="1:6" s="28" customFormat="1" x14ac:dyDescent="0.3">
      <c r="A152" s="15"/>
      <c r="B152" s="21" t="s">
        <v>310</v>
      </c>
      <c r="C152" s="22" t="s">
        <v>311</v>
      </c>
      <c r="D152" s="11">
        <v>38570.449999999997</v>
      </c>
      <c r="E152" s="27">
        <f>D152</f>
        <v>38570.449999999997</v>
      </c>
      <c r="F152" s="13" t="s">
        <v>7</v>
      </c>
    </row>
    <row r="153" spans="1:6" s="28" customFormat="1" x14ac:dyDescent="0.3">
      <c r="A153" s="15"/>
      <c r="B153" s="21" t="s">
        <v>312</v>
      </c>
      <c r="C153" s="22" t="s">
        <v>313</v>
      </c>
      <c r="D153" s="11">
        <v>1586556.79</v>
      </c>
      <c r="E153" s="23">
        <f>E154+E155+E156+E157+E158+E161</f>
        <v>1586556.79</v>
      </c>
      <c r="F153" s="13" t="s">
        <v>7</v>
      </c>
    </row>
    <row r="154" spans="1:6" s="28" customFormat="1" x14ac:dyDescent="0.3">
      <c r="A154" s="15"/>
      <c r="B154" s="25" t="s">
        <v>314</v>
      </c>
      <c r="C154" s="26" t="s">
        <v>315</v>
      </c>
      <c r="D154" s="11">
        <v>769520.76</v>
      </c>
      <c r="E154" s="27">
        <f t="shared" ref="E154:E163" si="8">D154</f>
        <v>769520.76</v>
      </c>
      <c r="F154" s="13" t="s">
        <v>7</v>
      </c>
    </row>
    <row r="155" spans="1:6" s="28" customFormat="1" x14ac:dyDescent="0.3">
      <c r="A155" s="15"/>
      <c r="B155" s="25" t="s">
        <v>316</v>
      </c>
      <c r="C155" s="26" t="s">
        <v>317</v>
      </c>
      <c r="D155" s="11">
        <v>0</v>
      </c>
      <c r="E155" s="27">
        <f t="shared" si="8"/>
        <v>0</v>
      </c>
      <c r="F155" s="13" t="s">
        <v>7</v>
      </c>
    </row>
    <row r="156" spans="1:6" s="28" customFormat="1" x14ac:dyDescent="0.3">
      <c r="A156" s="15"/>
      <c r="B156" s="25" t="s">
        <v>318</v>
      </c>
      <c r="C156" s="26" t="s">
        <v>319</v>
      </c>
      <c r="D156" s="11">
        <v>455234.31000000006</v>
      </c>
      <c r="E156" s="27">
        <f t="shared" si="8"/>
        <v>455234.31000000006</v>
      </c>
      <c r="F156" s="13" t="s">
        <v>7</v>
      </c>
    </row>
    <row r="157" spans="1:6" s="28" customFormat="1" x14ac:dyDescent="0.3">
      <c r="A157" s="15"/>
      <c r="B157" s="25" t="s">
        <v>320</v>
      </c>
      <c r="C157" s="26" t="s">
        <v>321</v>
      </c>
      <c r="D157" s="11">
        <v>0</v>
      </c>
      <c r="E157" s="27">
        <f t="shared" si="8"/>
        <v>0</v>
      </c>
      <c r="F157" s="13" t="s">
        <v>7</v>
      </c>
    </row>
    <row r="158" spans="1:6" s="28" customFormat="1" x14ac:dyDescent="0.3">
      <c r="A158" s="43"/>
      <c r="B158" s="58" t="s">
        <v>322</v>
      </c>
      <c r="C158" s="59" t="s">
        <v>323</v>
      </c>
      <c r="D158" s="11">
        <v>361801.72000000003</v>
      </c>
      <c r="E158" s="27">
        <f>E159+E160</f>
        <v>361801.72000000003</v>
      </c>
      <c r="F158" s="13" t="s">
        <v>7</v>
      </c>
    </row>
    <row r="159" spans="1:6" s="28" customFormat="1" x14ac:dyDescent="0.3">
      <c r="A159" s="43"/>
      <c r="B159" s="60" t="s">
        <v>324</v>
      </c>
      <c r="C159" s="59" t="s">
        <v>325</v>
      </c>
      <c r="D159" s="11">
        <v>465243.72000000003</v>
      </c>
      <c r="E159" s="27">
        <f t="shared" si="8"/>
        <v>465243.72000000003</v>
      </c>
      <c r="F159" s="13" t="s">
        <v>7</v>
      </c>
    </row>
    <row r="160" spans="1:6" s="28" customFormat="1" x14ac:dyDescent="0.3">
      <c r="A160" s="43"/>
      <c r="B160" s="60" t="s">
        <v>326</v>
      </c>
      <c r="C160" s="59" t="s">
        <v>327</v>
      </c>
      <c r="D160" s="11">
        <v>-103442</v>
      </c>
      <c r="E160" s="27">
        <f t="shared" si="8"/>
        <v>-103442</v>
      </c>
      <c r="F160" s="13" t="s">
        <v>7</v>
      </c>
    </row>
    <row r="161" spans="1:6" s="28" customFormat="1" ht="26.4" x14ac:dyDescent="0.3">
      <c r="A161" s="43"/>
      <c r="B161" s="60" t="s">
        <v>328</v>
      </c>
      <c r="C161" s="59" t="s">
        <v>329</v>
      </c>
      <c r="D161" s="11">
        <v>0</v>
      </c>
      <c r="E161" s="27">
        <f>E162+E163</f>
        <v>0</v>
      </c>
      <c r="F161" s="13" t="s">
        <v>7</v>
      </c>
    </row>
    <row r="162" spans="1:6" s="28" customFormat="1" ht="26.4" x14ac:dyDescent="0.3">
      <c r="A162" s="43"/>
      <c r="B162" s="60" t="s">
        <v>330</v>
      </c>
      <c r="C162" s="59" t="s">
        <v>331</v>
      </c>
      <c r="D162" s="11">
        <v>0</v>
      </c>
      <c r="E162" s="27">
        <f t="shared" si="8"/>
        <v>0</v>
      </c>
      <c r="F162" s="13" t="s">
        <v>7</v>
      </c>
    </row>
    <row r="163" spans="1:6" s="28" customFormat="1" ht="15.6" thickBot="1" x14ac:dyDescent="0.35">
      <c r="A163" s="34"/>
      <c r="B163" s="60" t="s">
        <v>332</v>
      </c>
      <c r="C163" s="59" t="s">
        <v>333</v>
      </c>
      <c r="D163" s="11">
        <v>0</v>
      </c>
      <c r="E163" s="27">
        <f t="shared" si="8"/>
        <v>0</v>
      </c>
      <c r="F163" s="13" t="s">
        <v>7</v>
      </c>
    </row>
    <row r="164" spans="1:6" s="28" customFormat="1" ht="15.6" thickBot="1" x14ac:dyDescent="0.35">
      <c r="A164" s="61"/>
      <c r="B164" s="62" t="s">
        <v>334</v>
      </c>
      <c r="C164" s="63" t="s">
        <v>335</v>
      </c>
      <c r="D164" s="11">
        <v>0</v>
      </c>
      <c r="E164" s="39">
        <f>SUM(E165:E166)</f>
        <v>0</v>
      </c>
      <c r="F164" s="13" t="s">
        <v>7</v>
      </c>
    </row>
    <row r="165" spans="1:6" s="28" customFormat="1" x14ac:dyDescent="0.3">
      <c r="A165" s="31"/>
      <c r="B165" s="53" t="s">
        <v>336</v>
      </c>
      <c r="C165" s="54" t="s">
        <v>337</v>
      </c>
      <c r="D165" s="11">
        <v>0</v>
      </c>
      <c r="E165" s="27">
        <f>D165</f>
        <v>0</v>
      </c>
      <c r="F165" s="13" t="s">
        <v>7</v>
      </c>
    </row>
    <row r="166" spans="1:6" s="28" customFormat="1" ht="15.6" thickBot="1" x14ac:dyDescent="0.35">
      <c r="A166" s="34"/>
      <c r="B166" s="64" t="s">
        <v>338</v>
      </c>
      <c r="C166" s="65" t="s">
        <v>339</v>
      </c>
      <c r="D166" s="11">
        <v>0</v>
      </c>
      <c r="E166" s="27">
        <f>D166</f>
        <v>0</v>
      </c>
      <c r="F166" s="13" t="s">
        <v>7</v>
      </c>
    </row>
    <row r="167" spans="1:6" s="28" customFormat="1" x14ac:dyDescent="0.3">
      <c r="A167" s="31"/>
      <c r="B167" s="37" t="s">
        <v>340</v>
      </c>
      <c r="C167" s="38" t="s">
        <v>341</v>
      </c>
      <c r="D167" s="11">
        <v>57974324.600000001</v>
      </c>
      <c r="E167" s="39">
        <f>SUM(E168:E171)</f>
        <v>57974324.600000001</v>
      </c>
      <c r="F167" s="13" t="s">
        <v>7</v>
      </c>
    </row>
    <row r="168" spans="1:6" s="28" customFormat="1" x14ac:dyDescent="0.3">
      <c r="A168" s="15"/>
      <c r="B168" s="21" t="s">
        <v>342</v>
      </c>
      <c r="C168" s="22" t="s">
        <v>343</v>
      </c>
      <c r="D168" s="11">
        <v>36356.86</v>
      </c>
      <c r="E168" s="27">
        <f>D168</f>
        <v>36356.86</v>
      </c>
      <c r="F168" s="13" t="s">
        <v>7</v>
      </c>
    </row>
    <row r="169" spans="1:6" s="28" customFormat="1" x14ac:dyDescent="0.3">
      <c r="A169" s="15"/>
      <c r="B169" s="21" t="s">
        <v>344</v>
      </c>
      <c r="C169" s="22" t="s">
        <v>345</v>
      </c>
      <c r="D169" s="11">
        <v>57937967.740000002</v>
      </c>
      <c r="E169" s="27">
        <f>D169</f>
        <v>57937967.740000002</v>
      </c>
      <c r="F169" s="13" t="s">
        <v>7</v>
      </c>
    </row>
    <row r="170" spans="1:6" s="28" customFormat="1" x14ac:dyDescent="0.3">
      <c r="A170" s="15"/>
      <c r="B170" s="21" t="s">
        <v>346</v>
      </c>
      <c r="C170" s="22" t="s">
        <v>347</v>
      </c>
      <c r="D170" s="11">
        <v>0</v>
      </c>
      <c r="E170" s="27">
        <f>D170</f>
        <v>0</v>
      </c>
      <c r="F170" s="13" t="s">
        <v>7</v>
      </c>
    </row>
    <row r="171" spans="1:6" s="28" customFormat="1" ht="15.6" thickBot="1" x14ac:dyDescent="0.35">
      <c r="A171" s="34"/>
      <c r="B171" s="64" t="s">
        <v>348</v>
      </c>
      <c r="C171" s="65" t="s">
        <v>349</v>
      </c>
      <c r="D171" s="11">
        <v>0</v>
      </c>
      <c r="E171" s="27">
        <f>D171</f>
        <v>0</v>
      </c>
      <c r="F171" s="13" t="s">
        <v>7</v>
      </c>
    </row>
    <row r="172" spans="1:6" s="28" customFormat="1" x14ac:dyDescent="0.3">
      <c r="A172" s="31"/>
      <c r="B172" s="37" t="s">
        <v>350</v>
      </c>
      <c r="C172" s="38" t="s">
        <v>351</v>
      </c>
      <c r="D172" s="11">
        <v>398732.57</v>
      </c>
      <c r="E172" s="39">
        <f>E173+E176</f>
        <v>398732.57</v>
      </c>
      <c r="F172" s="13" t="s">
        <v>7</v>
      </c>
    </row>
    <row r="173" spans="1:6" s="28" customFormat="1" x14ac:dyDescent="0.3">
      <c r="A173" s="15"/>
      <c r="B173" s="16" t="s">
        <v>352</v>
      </c>
      <c r="C173" s="17" t="s">
        <v>353</v>
      </c>
      <c r="D173" s="11">
        <v>43836.45</v>
      </c>
      <c r="E173" s="18">
        <f>SUM(E174:E175)</f>
        <v>43836.45</v>
      </c>
      <c r="F173" s="13" t="s">
        <v>7</v>
      </c>
    </row>
    <row r="174" spans="1:6" s="28" customFormat="1" x14ac:dyDescent="0.3">
      <c r="A174" s="50"/>
      <c r="B174" s="21" t="s">
        <v>354</v>
      </c>
      <c r="C174" s="22" t="s">
        <v>355</v>
      </c>
      <c r="D174" s="11">
        <v>43836.45</v>
      </c>
      <c r="E174" s="27">
        <f>D174</f>
        <v>43836.45</v>
      </c>
      <c r="F174" s="13" t="s">
        <v>7</v>
      </c>
    </row>
    <row r="175" spans="1:6" s="28" customFormat="1" x14ac:dyDescent="0.3">
      <c r="A175" s="15" t="s">
        <v>245</v>
      </c>
      <c r="B175" s="21" t="s">
        <v>356</v>
      </c>
      <c r="C175" s="22" t="s">
        <v>357</v>
      </c>
      <c r="D175" s="11">
        <v>0</v>
      </c>
      <c r="E175" s="27">
        <f>D175</f>
        <v>0</v>
      </c>
      <c r="F175" s="13" t="s">
        <v>7</v>
      </c>
    </row>
    <row r="176" spans="1:6" s="28" customFormat="1" x14ac:dyDescent="0.3">
      <c r="A176" s="15"/>
      <c r="B176" s="16" t="s">
        <v>358</v>
      </c>
      <c r="C176" s="17" t="s">
        <v>359</v>
      </c>
      <c r="D176" s="11">
        <v>354896.12</v>
      </c>
      <c r="E176" s="18">
        <f>SUM(E177:E178)</f>
        <v>354896.12</v>
      </c>
      <c r="F176" s="13" t="s">
        <v>7</v>
      </c>
    </row>
    <row r="177" spans="1:6" s="28" customFormat="1" x14ac:dyDescent="0.3">
      <c r="A177" s="15"/>
      <c r="B177" s="21" t="s">
        <v>360</v>
      </c>
      <c r="C177" s="22" t="s">
        <v>361</v>
      </c>
      <c r="D177" s="11">
        <v>354896.12</v>
      </c>
      <c r="E177" s="27">
        <f>D177</f>
        <v>354896.12</v>
      </c>
      <c r="F177" s="13" t="s">
        <v>7</v>
      </c>
    </row>
    <row r="178" spans="1:6" s="28" customFormat="1" ht="15.6" thickBot="1" x14ac:dyDescent="0.35">
      <c r="A178" s="34" t="s">
        <v>245</v>
      </c>
      <c r="B178" s="64" t="s">
        <v>362</v>
      </c>
      <c r="C178" s="65" t="s">
        <v>363</v>
      </c>
      <c r="D178" s="11">
        <v>0</v>
      </c>
      <c r="E178" s="27">
        <f>D178</f>
        <v>0</v>
      </c>
      <c r="F178" s="13" t="s">
        <v>7</v>
      </c>
    </row>
    <row r="179" spans="1:6" s="28" customFormat="1" ht="15.6" thickBot="1" x14ac:dyDescent="0.35">
      <c r="A179" s="66"/>
      <c r="B179" s="44" t="s">
        <v>364</v>
      </c>
      <c r="C179" s="45" t="s">
        <v>365</v>
      </c>
      <c r="D179" s="11">
        <v>179459663.55000001</v>
      </c>
      <c r="E179" s="67">
        <f>+E2+E80+E172</f>
        <v>179459663.55000001</v>
      </c>
      <c r="F179" s="13" t="s">
        <v>7</v>
      </c>
    </row>
    <row r="180" spans="1:6" s="28" customFormat="1" x14ac:dyDescent="0.3">
      <c r="A180" s="68"/>
      <c r="B180" s="9" t="s">
        <v>366</v>
      </c>
      <c r="C180" s="10" t="s">
        <v>367</v>
      </c>
      <c r="D180" s="11">
        <v>0</v>
      </c>
      <c r="E180" s="12">
        <f>SUM(E181:E185)</f>
        <v>0</v>
      </c>
      <c r="F180" s="13" t="s">
        <v>7</v>
      </c>
    </row>
    <row r="181" spans="1:6" s="28" customFormat="1" x14ac:dyDescent="0.3">
      <c r="A181" s="15"/>
      <c r="B181" s="16" t="s">
        <v>368</v>
      </c>
      <c r="C181" s="17" t="s">
        <v>369</v>
      </c>
      <c r="D181" s="11">
        <v>0</v>
      </c>
      <c r="E181" s="27">
        <f>D181</f>
        <v>0</v>
      </c>
      <c r="F181" s="13" t="s">
        <v>7</v>
      </c>
    </row>
    <row r="182" spans="1:6" s="28" customFormat="1" x14ac:dyDescent="0.3">
      <c r="A182" s="15"/>
      <c r="B182" s="16" t="s">
        <v>370</v>
      </c>
      <c r="C182" s="17" t="s">
        <v>371</v>
      </c>
      <c r="D182" s="11">
        <v>0</v>
      </c>
      <c r="E182" s="27">
        <f>D182</f>
        <v>0</v>
      </c>
      <c r="F182" s="13" t="s">
        <v>7</v>
      </c>
    </row>
    <row r="183" spans="1:6" s="28" customFormat="1" x14ac:dyDescent="0.3">
      <c r="A183" s="15"/>
      <c r="B183" s="16" t="s">
        <v>372</v>
      </c>
      <c r="C183" s="17" t="s">
        <v>373</v>
      </c>
      <c r="D183" s="11">
        <v>0</v>
      </c>
      <c r="E183" s="27">
        <f>D183</f>
        <v>0</v>
      </c>
      <c r="F183" s="13" t="s">
        <v>7</v>
      </c>
    </row>
    <row r="184" spans="1:6" s="28" customFormat="1" x14ac:dyDescent="0.3">
      <c r="A184" s="43"/>
      <c r="B184" s="69" t="s">
        <v>374</v>
      </c>
      <c r="C184" s="17" t="s">
        <v>375</v>
      </c>
      <c r="D184" s="11">
        <v>0</v>
      </c>
      <c r="E184" s="27">
        <f>D184</f>
        <v>0</v>
      </c>
      <c r="F184" s="13" t="s">
        <v>7</v>
      </c>
    </row>
    <row r="185" spans="1:6" s="28" customFormat="1" ht="15.6" thickBot="1" x14ac:dyDescent="0.35">
      <c r="A185" s="34"/>
      <c r="B185" s="70" t="s">
        <v>376</v>
      </c>
      <c r="C185" s="71" t="s">
        <v>377</v>
      </c>
      <c r="D185" s="11">
        <v>0</v>
      </c>
      <c r="E185" s="27">
        <f>D185</f>
        <v>0</v>
      </c>
      <c r="F185" s="13" t="s">
        <v>7</v>
      </c>
    </row>
    <row r="186" spans="1:6" s="28" customFormat="1" ht="15.75" customHeight="1" x14ac:dyDescent="0.3">
      <c r="A186" s="72"/>
      <c r="B186" s="16" t="s">
        <v>378</v>
      </c>
      <c r="C186" s="17" t="s">
        <v>379</v>
      </c>
      <c r="D186" s="11">
        <v>80099368.129999921</v>
      </c>
      <c r="E186" s="18">
        <f>E187+E188+E197+E198+E204+E208+E209</f>
        <v>80099368.129999906</v>
      </c>
      <c r="F186" s="73" t="s">
        <v>380</v>
      </c>
    </row>
    <row r="187" spans="1:6" s="28" customFormat="1" ht="15.75" customHeight="1" x14ac:dyDescent="0.3">
      <c r="A187" s="50"/>
      <c r="B187" s="16" t="s">
        <v>381</v>
      </c>
      <c r="C187" s="17" t="s">
        <v>382</v>
      </c>
      <c r="D187" s="11">
        <v>20679541.27</v>
      </c>
      <c r="E187" s="27">
        <f>D187</f>
        <v>20679541.27</v>
      </c>
      <c r="F187" s="74" t="s">
        <v>380</v>
      </c>
    </row>
    <row r="188" spans="1:6" s="28" customFormat="1" ht="15.75" customHeight="1" x14ac:dyDescent="0.3">
      <c r="A188" s="50"/>
      <c r="B188" s="16" t="s">
        <v>383</v>
      </c>
      <c r="C188" s="17" t="s">
        <v>384</v>
      </c>
      <c r="D188" s="11">
        <v>58257854.490000002</v>
      </c>
      <c r="E188" s="18">
        <f>E189+E190+SUM(E194:E196)</f>
        <v>58257854.489999995</v>
      </c>
      <c r="F188" s="50" t="s">
        <v>7</v>
      </c>
    </row>
    <row r="189" spans="1:6" s="28" customFormat="1" ht="15.75" customHeight="1" x14ac:dyDescent="0.3">
      <c r="A189" s="50"/>
      <c r="B189" s="21" t="s">
        <v>385</v>
      </c>
      <c r="C189" s="22" t="s">
        <v>386</v>
      </c>
      <c r="D189" s="11">
        <v>0</v>
      </c>
      <c r="E189" s="23">
        <f>D189</f>
        <v>0</v>
      </c>
      <c r="F189" s="50" t="s">
        <v>7</v>
      </c>
    </row>
    <row r="190" spans="1:6" s="28" customFormat="1" ht="15.75" customHeight="1" x14ac:dyDescent="0.3">
      <c r="A190" s="50"/>
      <c r="B190" s="21" t="s">
        <v>387</v>
      </c>
      <c r="C190" s="22" t="s">
        <v>388</v>
      </c>
      <c r="D190" s="11">
        <v>4614985.8</v>
      </c>
      <c r="E190" s="23">
        <f>SUM(E191:E193)</f>
        <v>4614985.8</v>
      </c>
      <c r="F190" s="50" t="s">
        <v>7</v>
      </c>
    </row>
    <row r="191" spans="1:6" s="28" customFormat="1" ht="15.75" customHeight="1" x14ac:dyDescent="0.3">
      <c r="A191" s="50"/>
      <c r="B191" s="25" t="s">
        <v>389</v>
      </c>
      <c r="C191" s="26" t="s">
        <v>390</v>
      </c>
      <c r="D191" s="11">
        <v>4614985.8</v>
      </c>
      <c r="E191" s="27">
        <f t="shared" ref="E191:E197" si="9">D191</f>
        <v>4614985.8</v>
      </c>
      <c r="F191" s="50" t="s">
        <v>7</v>
      </c>
    </row>
    <row r="192" spans="1:6" s="28" customFormat="1" ht="15.75" customHeight="1" x14ac:dyDescent="0.3">
      <c r="A192" s="50"/>
      <c r="B192" s="25" t="s">
        <v>391</v>
      </c>
      <c r="C192" s="26" t="s">
        <v>392</v>
      </c>
      <c r="D192" s="11">
        <v>0</v>
      </c>
      <c r="E192" s="27">
        <f t="shared" si="9"/>
        <v>0</v>
      </c>
      <c r="F192" s="50" t="s">
        <v>7</v>
      </c>
    </row>
    <row r="193" spans="1:6" s="28" customFormat="1" ht="15.75" customHeight="1" x14ac:dyDescent="0.3">
      <c r="A193" s="50"/>
      <c r="B193" s="25" t="s">
        <v>393</v>
      </c>
      <c r="C193" s="26" t="s">
        <v>394</v>
      </c>
      <c r="D193" s="11">
        <v>0</v>
      </c>
      <c r="E193" s="27">
        <f t="shared" si="9"/>
        <v>0</v>
      </c>
      <c r="F193" s="50" t="s">
        <v>7</v>
      </c>
    </row>
    <row r="194" spans="1:6" s="28" customFormat="1" ht="15.75" customHeight="1" x14ac:dyDescent="0.3">
      <c r="A194" s="50"/>
      <c r="B194" s="21" t="s">
        <v>395</v>
      </c>
      <c r="C194" s="22" t="s">
        <v>396</v>
      </c>
      <c r="D194" s="11">
        <v>25690936.809999999</v>
      </c>
      <c r="E194" s="23">
        <f t="shared" si="9"/>
        <v>25690936.809999999</v>
      </c>
      <c r="F194" s="50" t="s">
        <v>7</v>
      </c>
    </row>
    <row r="195" spans="1:6" s="28" customFormat="1" ht="15.75" customHeight="1" x14ac:dyDescent="0.3">
      <c r="A195" s="50"/>
      <c r="B195" s="21" t="s">
        <v>397</v>
      </c>
      <c r="C195" s="22" t="s">
        <v>398</v>
      </c>
      <c r="D195" s="11">
        <v>2737.37</v>
      </c>
      <c r="E195" s="23">
        <f t="shared" si="9"/>
        <v>2737.37</v>
      </c>
      <c r="F195" s="50" t="s">
        <v>7</v>
      </c>
    </row>
    <row r="196" spans="1:6" s="28" customFormat="1" ht="15.75" customHeight="1" x14ac:dyDescent="0.3">
      <c r="A196" s="50"/>
      <c r="B196" s="21" t="s">
        <v>399</v>
      </c>
      <c r="C196" s="22" t="s">
        <v>400</v>
      </c>
      <c r="D196" s="11">
        <v>27949194.510000002</v>
      </c>
      <c r="E196" s="23">
        <f t="shared" si="9"/>
        <v>27949194.510000002</v>
      </c>
      <c r="F196" s="50" t="s">
        <v>7</v>
      </c>
    </row>
    <row r="197" spans="1:6" s="28" customFormat="1" ht="15.75" customHeight="1" x14ac:dyDescent="0.3">
      <c r="A197" s="50"/>
      <c r="B197" s="16" t="s">
        <v>401</v>
      </c>
      <c r="C197" s="17" t="s">
        <v>402</v>
      </c>
      <c r="D197" s="11">
        <v>914653.9</v>
      </c>
      <c r="E197" s="18">
        <f t="shared" si="9"/>
        <v>914653.9</v>
      </c>
      <c r="F197" s="50" t="s">
        <v>7</v>
      </c>
    </row>
    <row r="198" spans="1:6" s="28" customFormat="1" ht="15.75" customHeight="1" x14ac:dyDescent="0.3">
      <c r="A198" s="15"/>
      <c r="B198" s="16" t="s">
        <v>403</v>
      </c>
      <c r="C198" s="17" t="s">
        <v>404</v>
      </c>
      <c r="D198" s="11">
        <v>0</v>
      </c>
      <c r="E198" s="18">
        <f>SUM(E199:E203)</f>
        <v>0</v>
      </c>
      <c r="F198" s="50" t="s">
        <v>7</v>
      </c>
    </row>
    <row r="199" spans="1:6" s="28" customFormat="1" ht="15.75" customHeight="1" x14ac:dyDescent="0.3">
      <c r="A199" s="15"/>
      <c r="B199" s="21" t="s">
        <v>405</v>
      </c>
      <c r="C199" s="22" t="s">
        <v>406</v>
      </c>
      <c r="D199" s="11">
        <v>0</v>
      </c>
      <c r="E199" s="23">
        <f>D199</f>
        <v>0</v>
      </c>
      <c r="F199" s="50" t="s">
        <v>7</v>
      </c>
    </row>
    <row r="200" spans="1:6" s="28" customFormat="1" ht="15.75" customHeight="1" x14ac:dyDescent="0.3">
      <c r="A200" s="15"/>
      <c r="B200" s="21" t="s">
        <v>407</v>
      </c>
      <c r="C200" s="22" t="s">
        <v>408</v>
      </c>
      <c r="D200" s="11">
        <v>0</v>
      </c>
      <c r="E200" s="23">
        <f>D200</f>
        <v>0</v>
      </c>
      <c r="F200" s="50" t="s">
        <v>7</v>
      </c>
    </row>
    <row r="201" spans="1:6" s="28" customFormat="1" ht="15.75" customHeight="1" x14ac:dyDescent="0.3">
      <c r="A201" s="15"/>
      <c r="B201" s="21" t="s">
        <v>409</v>
      </c>
      <c r="C201" s="22" t="s">
        <v>410</v>
      </c>
      <c r="D201" s="11">
        <v>0</v>
      </c>
      <c r="E201" s="23">
        <f>D201</f>
        <v>0</v>
      </c>
      <c r="F201" s="50" t="s">
        <v>7</v>
      </c>
    </row>
    <row r="202" spans="1:6" s="28" customFormat="1" ht="15.75" customHeight="1" x14ac:dyDescent="0.3">
      <c r="A202" s="15"/>
      <c r="B202" s="21" t="s">
        <v>411</v>
      </c>
      <c r="C202" s="22" t="s">
        <v>412</v>
      </c>
      <c r="D202" s="11">
        <v>0</v>
      </c>
      <c r="E202" s="23">
        <f>D202</f>
        <v>0</v>
      </c>
      <c r="F202" s="50" t="s">
        <v>7</v>
      </c>
    </row>
    <row r="203" spans="1:6" s="28" customFormat="1" ht="15.75" customHeight="1" x14ac:dyDescent="0.3">
      <c r="A203" s="15"/>
      <c r="B203" s="21" t="s">
        <v>413</v>
      </c>
      <c r="C203" s="22" t="s">
        <v>414</v>
      </c>
      <c r="D203" s="11">
        <v>0</v>
      </c>
      <c r="E203" s="27">
        <f>D203</f>
        <v>0</v>
      </c>
      <c r="F203" s="50" t="s">
        <v>7</v>
      </c>
    </row>
    <row r="204" spans="1:6" s="28" customFormat="1" ht="15.75" customHeight="1" x14ac:dyDescent="0.3">
      <c r="A204" s="50"/>
      <c r="B204" s="16" t="s">
        <v>415</v>
      </c>
      <c r="C204" s="17" t="s">
        <v>416</v>
      </c>
      <c r="D204" s="11">
        <v>0</v>
      </c>
      <c r="E204" s="18">
        <f>SUM(E205:E207)</f>
        <v>0</v>
      </c>
      <c r="F204" s="50" t="s">
        <v>7</v>
      </c>
    </row>
    <row r="205" spans="1:6" s="28" customFormat="1" ht="15.75" customHeight="1" x14ac:dyDescent="0.3">
      <c r="A205" s="15"/>
      <c r="B205" s="21" t="s">
        <v>417</v>
      </c>
      <c r="C205" s="22" t="s">
        <v>418</v>
      </c>
      <c r="D205" s="11">
        <v>0</v>
      </c>
      <c r="E205" s="27">
        <f>D205</f>
        <v>0</v>
      </c>
      <c r="F205" s="50" t="s">
        <v>7</v>
      </c>
    </row>
    <row r="206" spans="1:6" s="28" customFormat="1" ht="15" customHeight="1" x14ac:dyDescent="0.3">
      <c r="A206" s="15"/>
      <c r="B206" s="75" t="s">
        <v>419</v>
      </c>
      <c r="C206" s="76" t="s">
        <v>420</v>
      </c>
      <c r="D206" s="11">
        <v>0</v>
      </c>
      <c r="E206" s="27">
        <f>D206</f>
        <v>0</v>
      </c>
      <c r="F206" s="50" t="s">
        <v>7</v>
      </c>
    </row>
    <row r="207" spans="1:6" s="28" customFormat="1" ht="15.75" customHeight="1" x14ac:dyDescent="0.3">
      <c r="A207" s="15"/>
      <c r="B207" s="21" t="s">
        <v>421</v>
      </c>
      <c r="C207" s="22" t="s">
        <v>422</v>
      </c>
      <c r="D207" s="11">
        <v>0</v>
      </c>
      <c r="E207" s="27">
        <f>D207</f>
        <v>0</v>
      </c>
      <c r="F207" s="50" t="s">
        <v>7</v>
      </c>
    </row>
    <row r="208" spans="1:6" s="28" customFormat="1" ht="15.75" customHeight="1" x14ac:dyDescent="0.3">
      <c r="A208" s="15"/>
      <c r="B208" s="16" t="s">
        <v>423</v>
      </c>
      <c r="C208" s="17" t="s">
        <v>424</v>
      </c>
      <c r="D208" s="11">
        <v>239353.16999999998</v>
      </c>
      <c r="E208" s="27">
        <f>D208</f>
        <v>239353.16999999998</v>
      </c>
      <c r="F208" s="74" t="s">
        <v>380</v>
      </c>
    </row>
    <row r="209" spans="1:6" s="28" customFormat="1" ht="15.75" customHeight="1" thickBot="1" x14ac:dyDescent="0.35">
      <c r="A209" s="34"/>
      <c r="B209" s="70" t="s">
        <v>425</v>
      </c>
      <c r="C209" s="71" t="s">
        <v>426</v>
      </c>
      <c r="D209" s="11">
        <v>7965.2999999038875</v>
      </c>
      <c r="E209" s="27">
        <f>D209</f>
        <v>7965.2999999038875</v>
      </c>
      <c r="F209" s="74" t="s">
        <v>380</v>
      </c>
    </row>
    <row r="210" spans="1:6" s="28" customFormat="1" ht="15.75" customHeight="1" x14ac:dyDescent="0.3">
      <c r="A210" s="31"/>
      <c r="B210" s="37" t="s">
        <v>427</v>
      </c>
      <c r="C210" s="38" t="s">
        <v>428</v>
      </c>
      <c r="D210" s="11">
        <v>36770079.240000002</v>
      </c>
      <c r="E210" s="39">
        <f>E211+E212+E220+E229+E235</f>
        <v>36770079.240000002</v>
      </c>
      <c r="F210" s="50" t="s">
        <v>7</v>
      </c>
    </row>
    <row r="211" spans="1:6" s="28" customFormat="1" ht="15.75" customHeight="1" x14ac:dyDescent="0.3">
      <c r="A211" s="15"/>
      <c r="B211" s="16" t="s">
        <v>429</v>
      </c>
      <c r="C211" s="17" t="s">
        <v>430</v>
      </c>
      <c r="D211" s="11">
        <v>0</v>
      </c>
      <c r="E211" s="27">
        <f>D211</f>
        <v>0</v>
      </c>
      <c r="F211" s="50" t="s">
        <v>7</v>
      </c>
    </row>
    <row r="212" spans="1:6" s="28" customFormat="1" ht="15.75" customHeight="1" x14ac:dyDescent="0.3">
      <c r="A212" s="15"/>
      <c r="B212" s="16" t="s">
        <v>431</v>
      </c>
      <c r="C212" s="17" t="s">
        <v>432</v>
      </c>
      <c r="D212" s="11">
        <v>27374500.41</v>
      </c>
      <c r="E212" s="18">
        <f>SUM(E213:E219)</f>
        <v>27374500.41</v>
      </c>
      <c r="F212" s="50" t="s">
        <v>7</v>
      </c>
    </row>
    <row r="213" spans="1:6" s="28" customFormat="1" ht="15.75" customHeight="1" x14ac:dyDescent="0.3">
      <c r="A213" s="15"/>
      <c r="B213" s="21" t="s">
        <v>433</v>
      </c>
      <c r="C213" s="22" t="s">
        <v>434</v>
      </c>
      <c r="D213" s="11">
        <v>10552268.199999999</v>
      </c>
      <c r="E213" s="27">
        <f t="shared" ref="E213:E219" si="10">D213</f>
        <v>10552268.199999999</v>
      </c>
      <c r="F213" s="50" t="s">
        <v>7</v>
      </c>
    </row>
    <row r="214" spans="1:6" s="28" customFormat="1" ht="15.75" customHeight="1" x14ac:dyDescent="0.3">
      <c r="A214" s="15"/>
      <c r="B214" s="21" t="s">
        <v>435</v>
      </c>
      <c r="C214" s="22" t="s">
        <v>436</v>
      </c>
      <c r="D214" s="11">
        <v>0</v>
      </c>
      <c r="E214" s="27">
        <f t="shared" si="10"/>
        <v>0</v>
      </c>
      <c r="F214" s="50" t="s">
        <v>7</v>
      </c>
    </row>
    <row r="215" spans="1:6" s="28" customFormat="1" ht="15.75" customHeight="1" x14ac:dyDescent="0.3">
      <c r="A215" s="15"/>
      <c r="B215" s="21" t="s">
        <v>437</v>
      </c>
      <c r="C215" s="22" t="s">
        <v>438</v>
      </c>
      <c r="D215" s="11">
        <v>0</v>
      </c>
      <c r="E215" s="27">
        <f t="shared" si="10"/>
        <v>0</v>
      </c>
      <c r="F215" s="50" t="s">
        <v>7</v>
      </c>
    </row>
    <row r="216" spans="1:6" s="28" customFormat="1" ht="15.75" customHeight="1" x14ac:dyDescent="0.3">
      <c r="A216" s="15"/>
      <c r="B216" s="21" t="s">
        <v>439</v>
      </c>
      <c r="C216" s="22" t="s">
        <v>440</v>
      </c>
      <c r="D216" s="11">
        <v>16822232.210000001</v>
      </c>
      <c r="E216" s="27">
        <f t="shared" si="10"/>
        <v>16822232.210000001</v>
      </c>
      <c r="F216" s="50" t="s">
        <v>7</v>
      </c>
    </row>
    <row r="217" spans="1:6" s="28" customFormat="1" ht="15.75" customHeight="1" x14ac:dyDescent="0.3">
      <c r="A217" s="15"/>
      <c r="B217" s="21" t="s">
        <v>441</v>
      </c>
      <c r="C217" s="22" t="s">
        <v>442</v>
      </c>
      <c r="D217" s="11">
        <v>0</v>
      </c>
      <c r="E217" s="27">
        <f t="shared" si="10"/>
        <v>0</v>
      </c>
      <c r="F217" s="50" t="s">
        <v>7</v>
      </c>
    </row>
    <row r="218" spans="1:6" s="28" customFormat="1" ht="15.75" customHeight="1" x14ac:dyDescent="0.3">
      <c r="A218" s="15"/>
      <c r="B218" s="21" t="s">
        <v>443</v>
      </c>
      <c r="C218" s="22" t="s">
        <v>444</v>
      </c>
      <c r="D218" s="11">
        <v>0</v>
      </c>
      <c r="E218" s="27">
        <f t="shared" si="10"/>
        <v>0</v>
      </c>
      <c r="F218" s="50" t="s">
        <v>7</v>
      </c>
    </row>
    <row r="219" spans="1:6" s="28" customFormat="1" ht="15.75" customHeight="1" x14ac:dyDescent="0.3">
      <c r="A219" s="15"/>
      <c r="B219" s="21" t="s">
        <v>445</v>
      </c>
      <c r="C219" s="22" t="s">
        <v>446</v>
      </c>
      <c r="D219" s="11">
        <v>0</v>
      </c>
      <c r="E219" s="27">
        <f t="shared" si="10"/>
        <v>0</v>
      </c>
      <c r="F219" s="50" t="s">
        <v>7</v>
      </c>
    </row>
    <row r="220" spans="1:6" s="28" customFormat="1" ht="15.75" customHeight="1" x14ac:dyDescent="0.3">
      <c r="A220" s="15"/>
      <c r="B220" s="16" t="s">
        <v>447</v>
      </c>
      <c r="C220" s="17" t="s">
        <v>448</v>
      </c>
      <c r="D220" s="11">
        <v>0</v>
      </c>
      <c r="E220" s="18">
        <f>SUM(E221:E228)</f>
        <v>0</v>
      </c>
      <c r="F220" s="50" t="s">
        <v>7</v>
      </c>
    </row>
    <row r="221" spans="1:6" s="28" customFormat="1" ht="15.75" customHeight="1" x14ac:dyDescent="0.3">
      <c r="A221" s="15"/>
      <c r="B221" s="21" t="s">
        <v>449</v>
      </c>
      <c r="C221" s="22" t="s">
        <v>450</v>
      </c>
      <c r="D221" s="11">
        <v>0</v>
      </c>
      <c r="E221" s="27">
        <f t="shared" ref="E221:E228" si="11">D221</f>
        <v>0</v>
      </c>
      <c r="F221" s="50" t="s">
        <v>7</v>
      </c>
    </row>
    <row r="222" spans="1:6" s="28" customFormat="1" ht="15.75" customHeight="1" x14ac:dyDescent="0.3">
      <c r="A222" s="15"/>
      <c r="B222" s="21" t="s">
        <v>451</v>
      </c>
      <c r="C222" s="22" t="s">
        <v>452</v>
      </c>
      <c r="D222" s="11">
        <v>0</v>
      </c>
      <c r="E222" s="27">
        <f t="shared" si="11"/>
        <v>0</v>
      </c>
      <c r="F222" s="50" t="s">
        <v>7</v>
      </c>
    </row>
    <row r="223" spans="1:6" s="28" customFormat="1" ht="15.75" customHeight="1" x14ac:dyDescent="0.3">
      <c r="A223" s="15"/>
      <c r="B223" s="21" t="s">
        <v>453</v>
      </c>
      <c r="C223" s="22" t="s">
        <v>454</v>
      </c>
      <c r="D223" s="11">
        <v>0</v>
      </c>
      <c r="E223" s="27">
        <f t="shared" si="11"/>
        <v>0</v>
      </c>
      <c r="F223" s="50" t="s">
        <v>7</v>
      </c>
    </row>
    <row r="224" spans="1:6" s="28" customFormat="1" ht="15.75" customHeight="1" x14ac:dyDescent="0.3">
      <c r="A224" s="15"/>
      <c r="B224" s="21" t="s">
        <v>455</v>
      </c>
      <c r="C224" s="22" t="s">
        <v>456</v>
      </c>
      <c r="D224" s="11">
        <v>0</v>
      </c>
      <c r="E224" s="27">
        <f t="shared" si="11"/>
        <v>0</v>
      </c>
      <c r="F224" s="50" t="s">
        <v>7</v>
      </c>
    </row>
    <row r="225" spans="1:6" s="28" customFormat="1" ht="15.75" customHeight="1" x14ac:dyDescent="0.3">
      <c r="A225" s="15"/>
      <c r="B225" s="21" t="s">
        <v>457</v>
      </c>
      <c r="C225" s="22" t="s">
        <v>458</v>
      </c>
      <c r="D225" s="11">
        <v>0</v>
      </c>
      <c r="E225" s="27">
        <f t="shared" si="11"/>
        <v>0</v>
      </c>
      <c r="F225" s="50" t="s">
        <v>7</v>
      </c>
    </row>
    <row r="226" spans="1:6" s="28" customFormat="1" ht="15.75" customHeight="1" x14ac:dyDescent="0.3">
      <c r="A226" s="15"/>
      <c r="B226" s="21" t="s">
        <v>459</v>
      </c>
      <c r="C226" s="22" t="s">
        <v>460</v>
      </c>
      <c r="D226" s="11">
        <v>0</v>
      </c>
      <c r="E226" s="27">
        <f t="shared" si="11"/>
        <v>0</v>
      </c>
      <c r="F226" s="50" t="s">
        <v>7</v>
      </c>
    </row>
    <row r="227" spans="1:6" s="28" customFormat="1" ht="15.75" customHeight="1" x14ac:dyDescent="0.3">
      <c r="A227" s="15"/>
      <c r="B227" s="21" t="s">
        <v>461</v>
      </c>
      <c r="C227" s="22" t="s">
        <v>462</v>
      </c>
      <c r="D227" s="11">
        <v>0</v>
      </c>
      <c r="E227" s="27">
        <f t="shared" si="11"/>
        <v>0</v>
      </c>
      <c r="F227" s="50" t="s">
        <v>7</v>
      </c>
    </row>
    <row r="228" spans="1:6" s="28" customFormat="1" ht="26.4" x14ac:dyDescent="0.3">
      <c r="A228" s="15"/>
      <c r="B228" s="21" t="s">
        <v>463</v>
      </c>
      <c r="C228" s="22" t="s">
        <v>464</v>
      </c>
      <c r="D228" s="11">
        <v>0</v>
      </c>
      <c r="E228" s="27">
        <f t="shared" si="11"/>
        <v>0</v>
      </c>
      <c r="F228" s="50" t="s">
        <v>7</v>
      </c>
    </row>
    <row r="229" spans="1:6" s="28" customFormat="1" ht="15.75" customHeight="1" x14ac:dyDescent="0.3">
      <c r="A229" s="15"/>
      <c r="B229" s="16" t="s">
        <v>465</v>
      </c>
      <c r="C229" s="17" t="s">
        <v>466</v>
      </c>
      <c r="D229" s="11">
        <v>7519206.620000001</v>
      </c>
      <c r="E229" s="18">
        <f>SUM(E230:E234)</f>
        <v>7519206.620000001</v>
      </c>
      <c r="F229" s="50" t="s">
        <v>7</v>
      </c>
    </row>
    <row r="230" spans="1:6" s="28" customFormat="1" ht="26.4" x14ac:dyDescent="0.3">
      <c r="A230" s="15"/>
      <c r="B230" s="16" t="s">
        <v>467</v>
      </c>
      <c r="C230" s="22" t="s">
        <v>468</v>
      </c>
      <c r="D230" s="11">
        <v>1161088.7</v>
      </c>
      <c r="E230" s="18">
        <f>D230</f>
        <v>1161088.7</v>
      </c>
      <c r="F230" s="50" t="s">
        <v>7</v>
      </c>
    </row>
    <row r="231" spans="1:6" s="28" customFormat="1" ht="15.75" customHeight="1" x14ac:dyDescent="0.3">
      <c r="A231" s="15"/>
      <c r="B231" s="21" t="s">
        <v>469</v>
      </c>
      <c r="C231" s="22" t="s">
        <v>470</v>
      </c>
      <c r="D231" s="11">
        <v>6320973.8900000006</v>
      </c>
      <c r="E231" s="27">
        <f>D231</f>
        <v>6320973.8900000006</v>
      </c>
      <c r="F231" s="50" t="s">
        <v>7</v>
      </c>
    </row>
    <row r="232" spans="1:6" s="28" customFormat="1" ht="15.75" customHeight="1" x14ac:dyDescent="0.3">
      <c r="A232" s="15"/>
      <c r="B232" s="21" t="s">
        <v>471</v>
      </c>
      <c r="C232" s="22" t="s">
        <v>472</v>
      </c>
      <c r="D232" s="11">
        <v>37144.03</v>
      </c>
      <c r="E232" s="27">
        <f>D232</f>
        <v>37144.03</v>
      </c>
      <c r="F232" s="50" t="s">
        <v>7</v>
      </c>
    </row>
    <row r="233" spans="1:6" s="28" customFormat="1" ht="15.75" customHeight="1" x14ac:dyDescent="0.3">
      <c r="A233" s="15"/>
      <c r="B233" s="21" t="s">
        <v>473</v>
      </c>
      <c r="C233" s="22" t="s">
        <v>474</v>
      </c>
      <c r="D233" s="11">
        <v>0</v>
      </c>
      <c r="E233" s="27">
        <f>D233</f>
        <v>0</v>
      </c>
      <c r="F233" s="50" t="s">
        <v>7</v>
      </c>
    </row>
    <row r="234" spans="1:6" s="28" customFormat="1" ht="15.75" customHeight="1" x14ac:dyDescent="0.3">
      <c r="A234" s="15"/>
      <c r="B234" s="21" t="s">
        <v>475</v>
      </c>
      <c r="C234" s="22" t="s">
        <v>476</v>
      </c>
      <c r="D234" s="11">
        <v>0</v>
      </c>
      <c r="E234" s="27">
        <f>D234</f>
        <v>0</v>
      </c>
      <c r="F234" s="50" t="s">
        <v>7</v>
      </c>
    </row>
    <row r="235" spans="1:6" s="28" customFormat="1" ht="15.75" customHeight="1" x14ac:dyDescent="0.3">
      <c r="A235" s="15"/>
      <c r="B235" s="16" t="s">
        <v>477</v>
      </c>
      <c r="C235" s="17" t="s">
        <v>478</v>
      </c>
      <c r="D235" s="11">
        <v>1876372.21</v>
      </c>
      <c r="E235" s="18">
        <f>E236+E237+E241+E242</f>
        <v>1876372.21</v>
      </c>
      <c r="F235" s="50" t="s">
        <v>7</v>
      </c>
    </row>
    <row r="236" spans="1:6" s="28" customFormat="1" ht="15.75" customHeight="1" x14ac:dyDescent="0.3">
      <c r="A236" s="15"/>
      <c r="B236" s="21" t="s">
        <v>479</v>
      </c>
      <c r="C236" s="22" t="s">
        <v>480</v>
      </c>
      <c r="D236" s="11">
        <v>0</v>
      </c>
      <c r="E236" s="27">
        <f>D236</f>
        <v>0</v>
      </c>
      <c r="F236" s="50" t="s">
        <v>7</v>
      </c>
    </row>
    <row r="237" spans="1:6" s="28" customFormat="1" ht="15.75" customHeight="1" x14ac:dyDescent="0.3">
      <c r="A237" s="15"/>
      <c r="B237" s="21" t="s">
        <v>481</v>
      </c>
      <c r="C237" s="22" t="s">
        <v>482</v>
      </c>
      <c r="D237" s="11">
        <v>1747242.28</v>
      </c>
      <c r="E237" s="23">
        <f>SUM(E238:E240)</f>
        <v>1747242.28</v>
      </c>
      <c r="F237" s="50" t="s">
        <v>7</v>
      </c>
    </row>
    <row r="238" spans="1:6" s="28" customFormat="1" ht="15.75" customHeight="1" x14ac:dyDescent="0.3">
      <c r="A238" s="15"/>
      <c r="B238" s="25" t="s">
        <v>483</v>
      </c>
      <c r="C238" s="26" t="s">
        <v>484</v>
      </c>
      <c r="D238" s="11">
        <v>1747242.28</v>
      </c>
      <c r="E238" s="27">
        <f>D238</f>
        <v>1747242.28</v>
      </c>
      <c r="F238" s="50" t="s">
        <v>7</v>
      </c>
    </row>
    <row r="239" spans="1:6" s="28" customFormat="1" ht="15.75" customHeight="1" x14ac:dyDescent="0.3">
      <c r="A239" s="15"/>
      <c r="B239" s="25" t="s">
        <v>485</v>
      </c>
      <c r="C239" s="26" t="s">
        <v>486</v>
      </c>
      <c r="D239" s="11">
        <v>0</v>
      </c>
      <c r="E239" s="27">
        <f>D239</f>
        <v>0</v>
      </c>
      <c r="F239" s="50" t="s">
        <v>7</v>
      </c>
    </row>
    <row r="240" spans="1:6" s="28" customFormat="1" ht="15.75" customHeight="1" x14ac:dyDescent="0.3">
      <c r="A240" s="15"/>
      <c r="B240" s="25" t="s">
        <v>487</v>
      </c>
      <c r="C240" s="26" t="s">
        <v>488</v>
      </c>
      <c r="D240" s="11">
        <v>0</v>
      </c>
      <c r="E240" s="27">
        <f>D240</f>
        <v>0</v>
      </c>
      <c r="F240" s="50" t="s">
        <v>7</v>
      </c>
    </row>
    <row r="241" spans="1:6" s="28" customFormat="1" ht="15.75" customHeight="1" x14ac:dyDescent="0.3">
      <c r="A241" s="15"/>
      <c r="B241" s="77" t="s">
        <v>489</v>
      </c>
      <c r="C241" s="22" t="s">
        <v>490</v>
      </c>
      <c r="D241" s="11">
        <v>93482.42</v>
      </c>
      <c r="E241" s="27">
        <f>D241</f>
        <v>93482.42</v>
      </c>
      <c r="F241" s="50" t="s">
        <v>7</v>
      </c>
    </row>
    <row r="242" spans="1:6" s="28" customFormat="1" ht="15.75" customHeight="1" thickBot="1" x14ac:dyDescent="0.35">
      <c r="A242" s="15"/>
      <c r="B242" s="78" t="s">
        <v>491</v>
      </c>
      <c r="C242" s="22" t="s">
        <v>492</v>
      </c>
      <c r="D242" s="11">
        <v>35647.51</v>
      </c>
      <c r="E242" s="27">
        <f>D242</f>
        <v>35647.51</v>
      </c>
      <c r="F242" s="50" t="s">
        <v>7</v>
      </c>
    </row>
    <row r="243" spans="1:6" s="28" customFormat="1" ht="15.75" customHeight="1" x14ac:dyDescent="0.3">
      <c r="A243" s="15"/>
      <c r="B243" s="37" t="s">
        <v>493</v>
      </c>
      <c r="C243" s="38" t="s">
        <v>494</v>
      </c>
      <c r="D243" s="11">
        <v>0</v>
      </c>
      <c r="E243" s="39">
        <f>SUM(E244:E246)</f>
        <v>0</v>
      </c>
      <c r="F243" s="50" t="s">
        <v>7</v>
      </c>
    </row>
    <row r="244" spans="1:6" s="28" customFormat="1" ht="15.75" customHeight="1" x14ac:dyDescent="0.3">
      <c r="A244" s="15"/>
      <c r="B244" s="16" t="s">
        <v>495</v>
      </c>
      <c r="C244" s="17" t="s">
        <v>496</v>
      </c>
      <c r="D244" s="11">
        <v>0</v>
      </c>
      <c r="E244" s="27">
        <f>D244</f>
        <v>0</v>
      </c>
      <c r="F244" s="50" t="s">
        <v>7</v>
      </c>
    </row>
    <row r="245" spans="1:6" s="28" customFormat="1" ht="15.75" customHeight="1" x14ac:dyDescent="0.3">
      <c r="A245" s="43"/>
      <c r="B245" s="79" t="s">
        <v>497</v>
      </c>
      <c r="C245" s="17" t="s">
        <v>498</v>
      </c>
      <c r="D245" s="11">
        <v>0</v>
      </c>
      <c r="E245" s="27">
        <f>D245</f>
        <v>0</v>
      </c>
      <c r="F245" s="50" t="s">
        <v>7</v>
      </c>
    </row>
    <row r="246" spans="1:6" s="28" customFormat="1" ht="15.75" customHeight="1" x14ac:dyDescent="0.3">
      <c r="A246" s="15"/>
      <c r="B246" s="80" t="s">
        <v>499</v>
      </c>
      <c r="C246" s="17" t="s">
        <v>500</v>
      </c>
      <c r="D246" s="11">
        <v>0</v>
      </c>
      <c r="E246" s="27">
        <f>D246</f>
        <v>0</v>
      </c>
      <c r="F246" s="50" t="s">
        <v>7</v>
      </c>
    </row>
    <row r="247" spans="1:6" s="28" customFormat="1" ht="15.75" customHeight="1" x14ac:dyDescent="0.3">
      <c r="A247" s="15"/>
      <c r="B247" s="16" t="s">
        <v>501</v>
      </c>
      <c r="C247" s="17" t="s">
        <v>502</v>
      </c>
      <c r="D247" s="11">
        <v>62590216.18</v>
      </c>
      <c r="E247" s="39">
        <f>E248+E249+E255+E266+E267+E285+E289+E296+E297+E298+E299</f>
        <v>62590216.18</v>
      </c>
      <c r="F247" s="50" t="s">
        <v>7</v>
      </c>
    </row>
    <row r="248" spans="1:6" s="28" customFormat="1" ht="15.75" customHeight="1" x14ac:dyDescent="0.3">
      <c r="A248" s="31"/>
      <c r="B248" s="37" t="s">
        <v>503</v>
      </c>
      <c r="C248" s="38" t="s">
        <v>504</v>
      </c>
      <c r="D248" s="11">
        <v>0</v>
      </c>
      <c r="E248" s="27">
        <f>D248</f>
        <v>0</v>
      </c>
      <c r="F248" s="50" t="s">
        <v>7</v>
      </c>
    </row>
    <row r="249" spans="1:6" s="28" customFormat="1" ht="15.75" customHeight="1" x14ac:dyDescent="0.3">
      <c r="A249" s="15"/>
      <c r="B249" s="16" t="s">
        <v>505</v>
      </c>
      <c r="C249" s="17" t="s">
        <v>506</v>
      </c>
      <c r="D249" s="11">
        <v>0</v>
      </c>
      <c r="E249" s="18">
        <f>SUM(E250:E254)</f>
        <v>0</v>
      </c>
      <c r="F249" s="50" t="s">
        <v>7</v>
      </c>
    </row>
    <row r="250" spans="1:6" s="28" customFormat="1" ht="15.75" customHeight="1" x14ac:dyDescent="0.3">
      <c r="A250" s="15" t="s">
        <v>211</v>
      </c>
      <c r="B250" s="21" t="s">
        <v>507</v>
      </c>
      <c r="C250" s="22" t="s">
        <v>508</v>
      </c>
      <c r="D250" s="11">
        <v>0</v>
      </c>
      <c r="E250" s="27">
        <f>D250</f>
        <v>0</v>
      </c>
      <c r="F250" s="50" t="s">
        <v>7</v>
      </c>
    </row>
    <row r="251" spans="1:6" s="28" customFormat="1" ht="15.75" customHeight="1" x14ac:dyDescent="0.3">
      <c r="A251" s="15"/>
      <c r="B251" s="21" t="s">
        <v>509</v>
      </c>
      <c r="C251" s="22" t="s">
        <v>510</v>
      </c>
      <c r="D251" s="11">
        <v>0</v>
      </c>
      <c r="E251" s="27">
        <f>D251</f>
        <v>0</v>
      </c>
      <c r="F251" s="50" t="s">
        <v>7</v>
      </c>
    </row>
    <row r="252" spans="1:6" s="28" customFormat="1" ht="15.75" customHeight="1" x14ac:dyDescent="0.3">
      <c r="A252" s="15" t="s">
        <v>206</v>
      </c>
      <c r="B252" s="21" t="s">
        <v>511</v>
      </c>
      <c r="C252" s="22" t="s">
        <v>512</v>
      </c>
      <c r="D252" s="11">
        <v>0</v>
      </c>
      <c r="E252" s="27">
        <f>D252</f>
        <v>0</v>
      </c>
      <c r="F252" s="50" t="s">
        <v>7</v>
      </c>
    </row>
    <row r="253" spans="1:6" s="28" customFormat="1" ht="15.75" customHeight="1" x14ac:dyDescent="0.3">
      <c r="A253" s="15" t="s">
        <v>206</v>
      </c>
      <c r="B253" s="21" t="s">
        <v>513</v>
      </c>
      <c r="C253" s="22" t="s">
        <v>514</v>
      </c>
      <c r="D253" s="11">
        <v>0</v>
      </c>
      <c r="E253" s="27">
        <f>D253</f>
        <v>0</v>
      </c>
      <c r="F253" s="50" t="s">
        <v>7</v>
      </c>
    </row>
    <row r="254" spans="1:6" s="28" customFormat="1" ht="15.75" customHeight="1" x14ac:dyDescent="0.3">
      <c r="A254" s="15" t="s">
        <v>206</v>
      </c>
      <c r="B254" s="21" t="s">
        <v>515</v>
      </c>
      <c r="C254" s="22" t="s">
        <v>516</v>
      </c>
      <c r="D254" s="11">
        <v>0</v>
      </c>
      <c r="E254" s="27">
        <f>D254</f>
        <v>0</v>
      </c>
      <c r="F254" s="50" t="s">
        <v>7</v>
      </c>
    </row>
    <row r="255" spans="1:6" s="28" customFormat="1" ht="15.75" customHeight="1" x14ac:dyDescent="0.3">
      <c r="A255" s="15"/>
      <c r="B255" s="16" t="s">
        <v>517</v>
      </c>
      <c r="C255" s="17" t="s">
        <v>518</v>
      </c>
      <c r="D255" s="11">
        <v>0</v>
      </c>
      <c r="E255" s="18">
        <f>SUM(E256:E265)</f>
        <v>0</v>
      </c>
      <c r="F255" s="50" t="s">
        <v>7</v>
      </c>
    </row>
    <row r="256" spans="1:6" s="28" customFormat="1" ht="15.75" customHeight="1" x14ac:dyDescent="0.3">
      <c r="A256" s="15" t="s">
        <v>242</v>
      </c>
      <c r="B256" s="21" t="s">
        <v>519</v>
      </c>
      <c r="C256" s="22" t="s">
        <v>520</v>
      </c>
      <c r="D256" s="11">
        <v>0</v>
      </c>
      <c r="E256" s="27">
        <f t="shared" ref="E256:E266" si="12">D256</f>
        <v>0</v>
      </c>
      <c r="F256" s="50" t="s">
        <v>7</v>
      </c>
    </row>
    <row r="257" spans="1:6" s="28" customFormat="1" ht="15.75" customHeight="1" x14ac:dyDescent="0.3">
      <c r="A257" s="15"/>
      <c r="B257" s="21" t="s">
        <v>521</v>
      </c>
      <c r="C257" s="22" t="s">
        <v>522</v>
      </c>
      <c r="D257" s="11">
        <v>0</v>
      </c>
      <c r="E257" s="27">
        <f t="shared" si="12"/>
        <v>0</v>
      </c>
      <c r="F257" s="50" t="s">
        <v>7</v>
      </c>
    </row>
    <row r="258" spans="1:6" s="28" customFormat="1" ht="15" customHeight="1" x14ac:dyDescent="0.3">
      <c r="A258" s="15" t="s">
        <v>245</v>
      </c>
      <c r="B258" s="21" t="s">
        <v>523</v>
      </c>
      <c r="C258" s="22" t="s">
        <v>524</v>
      </c>
      <c r="D258" s="11">
        <v>0</v>
      </c>
      <c r="E258" s="27">
        <f t="shared" si="12"/>
        <v>0</v>
      </c>
      <c r="F258" s="50" t="s">
        <v>7</v>
      </c>
    </row>
    <row r="259" spans="1:6" s="28" customFormat="1" ht="15" customHeight="1" x14ac:dyDescent="0.3">
      <c r="A259" s="15" t="s">
        <v>242</v>
      </c>
      <c r="B259" s="21" t="s">
        <v>525</v>
      </c>
      <c r="C259" s="22" t="s">
        <v>526</v>
      </c>
      <c r="D259" s="11">
        <v>0</v>
      </c>
      <c r="E259" s="27">
        <f t="shared" si="12"/>
        <v>0</v>
      </c>
      <c r="F259" s="50" t="s">
        <v>7</v>
      </c>
    </row>
    <row r="260" spans="1:6" s="28" customFormat="1" ht="15" customHeight="1" x14ac:dyDescent="0.3">
      <c r="A260" s="15" t="s">
        <v>242</v>
      </c>
      <c r="B260" s="21" t="s">
        <v>527</v>
      </c>
      <c r="C260" s="22" t="s">
        <v>528</v>
      </c>
      <c r="D260" s="11">
        <v>0</v>
      </c>
      <c r="E260" s="27">
        <f t="shared" si="12"/>
        <v>0</v>
      </c>
      <c r="F260" s="50" t="s">
        <v>7</v>
      </c>
    </row>
    <row r="261" spans="1:6" s="28" customFormat="1" ht="15.75" customHeight="1" x14ac:dyDescent="0.3">
      <c r="A261" s="15" t="s">
        <v>242</v>
      </c>
      <c r="B261" s="21" t="s">
        <v>529</v>
      </c>
      <c r="C261" s="22" t="s">
        <v>530</v>
      </c>
      <c r="D261" s="11">
        <v>0</v>
      </c>
      <c r="E261" s="27">
        <f t="shared" si="12"/>
        <v>0</v>
      </c>
      <c r="F261" s="50" t="s">
        <v>7</v>
      </c>
    </row>
    <row r="262" spans="1:6" s="28" customFormat="1" ht="25.5" customHeight="1" x14ac:dyDescent="0.3">
      <c r="A262" s="15" t="s">
        <v>242</v>
      </c>
      <c r="B262" s="21" t="s">
        <v>531</v>
      </c>
      <c r="C262" s="22" t="s">
        <v>532</v>
      </c>
      <c r="D262" s="11">
        <v>0</v>
      </c>
      <c r="E262" s="27">
        <f t="shared" si="12"/>
        <v>0</v>
      </c>
      <c r="F262" s="50" t="s">
        <v>7</v>
      </c>
    </row>
    <row r="263" spans="1:6" s="28" customFormat="1" ht="15.75" customHeight="1" x14ac:dyDescent="0.3">
      <c r="A263" s="15"/>
      <c r="B263" s="21" t="s">
        <v>533</v>
      </c>
      <c r="C263" s="22" t="s">
        <v>534</v>
      </c>
      <c r="D263" s="11">
        <v>0</v>
      </c>
      <c r="E263" s="27">
        <f t="shared" si="12"/>
        <v>0</v>
      </c>
      <c r="F263" s="50" t="s">
        <v>7</v>
      </c>
    </row>
    <row r="264" spans="1:6" s="28" customFormat="1" ht="15.75" customHeight="1" x14ac:dyDescent="0.3">
      <c r="A264" s="15" t="s">
        <v>242</v>
      </c>
      <c r="B264" s="21" t="s">
        <v>535</v>
      </c>
      <c r="C264" s="22" t="s">
        <v>536</v>
      </c>
      <c r="D264" s="11">
        <v>0</v>
      </c>
      <c r="E264" s="27">
        <f t="shared" si="12"/>
        <v>0</v>
      </c>
      <c r="F264" s="50" t="s">
        <v>7</v>
      </c>
    </row>
    <row r="265" spans="1:6" s="28" customFormat="1" ht="15.75" customHeight="1" x14ac:dyDescent="0.3">
      <c r="A265" s="15"/>
      <c r="B265" s="21" t="s">
        <v>537</v>
      </c>
      <c r="C265" s="22" t="s">
        <v>538</v>
      </c>
      <c r="D265" s="11">
        <v>0</v>
      </c>
      <c r="E265" s="27">
        <f t="shared" si="12"/>
        <v>0</v>
      </c>
      <c r="F265" s="50" t="s">
        <v>7</v>
      </c>
    </row>
    <row r="266" spans="1:6" s="28" customFormat="1" ht="15.75" customHeight="1" x14ac:dyDescent="0.3">
      <c r="A266" s="15"/>
      <c r="B266" s="16" t="s">
        <v>539</v>
      </c>
      <c r="C266" s="17" t="s">
        <v>540</v>
      </c>
      <c r="D266" s="11">
        <v>0</v>
      </c>
      <c r="E266" s="27">
        <f t="shared" si="12"/>
        <v>0</v>
      </c>
      <c r="F266" s="50" t="s">
        <v>7</v>
      </c>
    </row>
    <row r="267" spans="1:6" s="28" customFormat="1" ht="15.75" customHeight="1" x14ac:dyDescent="0.3">
      <c r="A267" s="15"/>
      <c r="B267" s="16" t="s">
        <v>541</v>
      </c>
      <c r="C267" s="17" t="s">
        <v>542</v>
      </c>
      <c r="D267" s="11">
        <v>641032.0199999999</v>
      </c>
      <c r="E267" s="18">
        <f>E268+E278+E279</f>
        <v>641032.0199999999</v>
      </c>
      <c r="F267" s="50" t="s">
        <v>7</v>
      </c>
    </row>
    <row r="268" spans="1:6" s="28" customFormat="1" ht="41.25" customHeight="1" x14ac:dyDescent="0.3">
      <c r="A268" s="15"/>
      <c r="B268" s="81" t="s">
        <v>543</v>
      </c>
      <c r="C268" s="82" t="s">
        <v>544</v>
      </c>
      <c r="D268" s="11">
        <v>637471.64999999991</v>
      </c>
      <c r="E268" s="23">
        <f>SUM(E269:E277)</f>
        <v>637471.64999999991</v>
      </c>
      <c r="F268" s="50" t="s">
        <v>7</v>
      </c>
    </row>
    <row r="269" spans="1:6" s="28" customFormat="1" ht="17.25" customHeight="1" x14ac:dyDescent="0.3">
      <c r="A269" s="15" t="s">
        <v>242</v>
      </c>
      <c r="B269" s="47" t="s">
        <v>545</v>
      </c>
      <c r="C269" s="48" t="s">
        <v>546</v>
      </c>
      <c r="D269" s="11">
        <v>0</v>
      </c>
      <c r="E269" s="27">
        <f t="shared" ref="E269:E278" si="13">D269</f>
        <v>0</v>
      </c>
      <c r="F269" s="50" t="s">
        <v>7</v>
      </c>
    </row>
    <row r="270" spans="1:6" s="28" customFormat="1" ht="30.75" customHeight="1" x14ac:dyDescent="0.3">
      <c r="A270" s="15" t="s">
        <v>242</v>
      </c>
      <c r="B270" s="47" t="s">
        <v>547</v>
      </c>
      <c r="C270" s="48" t="s">
        <v>548</v>
      </c>
      <c r="D270" s="11">
        <v>0</v>
      </c>
      <c r="E270" s="27">
        <f t="shared" si="13"/>
        <v>0</v>
      </c>
      <c r="F270" s="50" t="s">
        <v>7</v>
      </c>
    </row>
    <row r="271" spans="1:6" s="28" customFormat="1" ht="32.25" customHeight="1" x14ac:dyDescent="0.3">
      <c r="A271" s="15" t="s">
        <v>242</v>
      </c>
      <c r="B271" s="47" t="s">
        <v>549</v>
      </c>
      <c r="C271" s="48" t="s">
        <v>550</v>
      </c>
      <c r="D271" s="11">
        <v>0</v>
      </c>
      <c r="E271" s="27">
        <f t="shared" si="13"/>
        <v>0</v>
      </c>
      <c r="F271" s="50" t="s">
        <v>7</v>
      </c>
    </row>
    <row r="272" spans="1:6" s="28" customFormat="1" ht="17.25" customHeight="1" x14ac:dyDescent="0.3">
      <c r="A272" s="15" t="s">
        <v>245</v>
      </c>
      <c r="B272" s="47" t="s">
        <v>551</v>
      </c>
      <c r="C272" s="48" t="s">
        <v>552</v>
      </c>
      <c r="D272" s="11">
        <v>0</v>
      </c>
      <c r="E272" s="27">
        <f t="shared" si="13"/>
        <v>0</v>
      </c>
      <c r="F272" s="50" t="s">
        <v>7</v>
      </c>
    </row>
    <row r="273" spans="1:6" s="28" customFormat="1" ht="26.4" x14ac:dyDescent="0.3">
      <c r="A273" s="15" t="s">
        <v>245</v>
      </c>
      <c r="B273" s="47" t="s">
        <v>553</v>
      </c>
      <c r="C273" s="48" t="s">
        <v>554</v>
      </c>
      <c r="D273" s="11">
        <v>0</v>
      </c>
      <c r="E273" s="27">
        <f t="shared" si="13"/>
        <v>0</v>
      </c>
      <c r="F273" s="50" t="s">
        <v>7</v>
      </c>
    </row>
    <row r="274" spans="1:6" s="28" customFormat="1" ht="18" customHeight="1" x14ac:dyDescent="0.3">
      <c r="A274" s="15" t="s">
        <v>245</v>
      </c>
      <c r="B274" s="47" t="s">
        <v>555</v>
      </c>
      <c r="C274" s="48" t="s">
        <v>556</v>
      </c>
      <c r="D274" s="11">
        <v>637471.64999999991</v>
      </c>
      <c r="E274" s="27">
        <f t="shared" si="13"/>
        <v>637471.64999999991</v>
      </c>
      <c r="F274" s="50" t="s">
        <v>7</v>
      </c>
    </row>
    <row r="275" spans="1:6" s="28" customFormat="1" ht="18" customHeight="1" x14ac:dyDescent="0.3">
      <c r="A275" s="15" t="s">
        <v>242</v>
      </c>
      <c r="B275" s="47" t="s">
        <v>557</v>
      </c>
      <c r="C275" s="48" t="s">
        <v>558</v>
      </c>
      <c r="D275" s="11">
        <v>0</v>
      </c>
      <c r="E275" s="27">
        <f t="shared" si="13"/>
        <v>0</v>
      </c>
      <c r="F275" s="50" t="s">
        <v>7</v>
      </c>
    </row>
    <row r="276" spans="1:6" s="28" customFormat="1" ht="26.4" x14ac:dyDescent="0.3">
      <c r="A276" s="15" t="s">
        <v>245</v>
      </c>
      <c r="B276" s="47" t="s">
        <v>559</v>
      </c>
      <c r="C276" s="48" t="s">
        <v>560</v>
      </c>
      <c r="D276" s="11">
        <v>0</v>
      </c>
      <c r="E276" s="27">
        <f t="shared" si="13"/>
        <v>0</v>
      </c>
      <c r="F276" s="50" t="s">
        <v>7</v>
      </c>
    </row>
    <row r="277" spans="1:6" s="28" customFormat="1" ht="18" customHeight="1" x14ac:dyDescent="0.3">
      <c r="A277" s="15" t="s">
        <v>242</v>
      </c>
      <c r="B277" s="47" t="s">
        <v>561</v>
      </c>
      <c r="C277" s="48" t="s">
        <v>562</v>
      </c>
      <c r="D277" s="11">
        <v>0</v>
      </c>
      <c r="E277" s="27">
        <f t="shared" si="13"/>
        <v>0</v>
      </c>
      <c r="F277" s="50" t="s">
        <v>7</v>
      </c>
    </row>
    <row r="278" spans="1:6" s="28" customFormat="1" ht="15" customHeight="1" x14ac:dyDescent="0.3">
      <c r="A278" s="15" t="s">
        <v>206</v>
      </c>
      <c r="B278" s="21" t="s">
        <v>563</v>
      </c>
      <c r="C278" s="22" t="s">
        <v>564</v>
      </c>
      <c r="D278" s="11">
        <v>3560.37</v>
      </c>
      <c r="E278" s="27">
        <f t="shared" si="13"/>
        <v>3560.37</v>
      </c>
      <c r="F278" s="50" t="s">
        <v>7</v>
      </c>
    </row>
    <row r="279" spans="1:6" s="28" customFormat="1" ht="15" customHeight="1" x14ac:dyDescent="0.3">
      <c r="A279" s="50"/>
      <c r="B279" s="21" t="s">
        <v>565</v>
      </c>
      <c r="C279" s="22" t="s">
        <v>566</v>
      </c>
      <c r="D279" s="11">
        <v>0</v>
      </c>
      <c r="E279" s="27">
        <f>E280+E281+E282+E283+E284</f>
        <v>0</v>
      </c>
      <c r="F279" s="50" t="s">
        <v>7</v>
      </c>
    </row>
    <row r="280" spans="1:6" s="28" customFormat="1" ht="21" customHeight="1" x14ac:dyDescent="0.3">
      <c r="A280" s="15" t="s">
        <v>242</v>
      </c>
      <c r="B280" s="21" t="s">
        <v>567</v>
      </c>
      <c r="C280" s="48" t="s">
        <v>568</v>
      </c>
      <c r="D280" s="11">
        <v>0</v>
      </c>
      <c r="E280" s="27">
        <f t="shared" ref="E280:E284" si="14">D280</f>
        <v>0</v>
      </c>
      <c r="F280" s="50" t="s">
        <v>7</v>
      </c>
    </row>
    <row r="281" spans="1:6" s="28" customFormat="1" ht="26.4" x14ac:dyDescent="0.3">
      <c r="A281" s="15" t="s">
        <v>242</v>
      </c>
      <c r="B281" s="21" t="s">
        <v>569</v>
      </c>
      <c r="C281" s="48" t="s">
        <v>570</v>
      </c>
      <c r="D281" s="11">
        <v>0</v>
      </c>
      <c r="E281" s="27">
        <f t="shared" si="14"/>
        <v>0</v>
      </c>
      <c r="F281" s="50" t="s">
        <v>7</v>
      </c>
    </row>
    <row r="282" spans="1:6" s="28" customFormat="1" ht="26.4" x14ac:dyDescent="0.3">
      <c r="A282" s="15" t="s">
        <v>242</v>
      </c>
      <c r="B282" s="21" t="s">
        <v>571</v>
      </c>
      <c r="C282" s="48" t="s">
        <v>572</v>
      </c>
      <c r="D282" s="11">
        <v>0</v>
      </c>
      <c r="E282" s="27">
        <f t="shared" si="14"/>
        <v>0</v>
      </c>
      <c r="F282" s="50" t="s">
        <v>7</v>
      </c>
    </row>
    <row r="283" spans="1:6" s="28" customFormat="1" ht="26.4" x14ac:dyDescent="0.3">
      <c r="A283" s="15" t="s">
        <v>242</v>
      </c>
      <c r="B283" s="21" t="s">
        <v>573</v>
      </c>
      <c r="C283" s="48" t="s">
        <v>574</v>
      </c>
      <c r="D283" s="11">
        <v>0</v>
      </c>
      <c r="E283" s="27">
        <f t="shared" si="14"/>
        <v>0</v>
      </c>
      <c r="F283" s="50" t="s">
        <v>7</v>
      </c>
    </row>
    <row r="284" spans="1:6" s="28" customFormat="1" ht="15" customHeight="1" x14ac:dyDescent="0.3">
      <c r="A284" s="15" t="s">
        <v>242</v>
      </c>
      <c r="B284" s="21" t="s">
        <v>575</v>
      </c>
      <c r="C284" s="48" t="s">
        <v>576</v>
      </c>
      <c r="D284" s="11">
        <v>0</v>
      </c>
      <c r="E284" s="27">
        <f t="shared" si="14"/>
        <v>0</v>
      </c>
      <c r="F284" s="50" t="s">
        <v>7</v>
      </c>
    </row>
    <row r="285" spans="1:6" s="28" customFormat="1" ht="15.75" customHeight="1" x14ac:dyDescent="0.3">
      <c r="A285" s="15"/>
      <c r="B285" s="16" t="s">
        <v>577</v>
      </c>
      <c r="C285" s="17" t="s">
        <v>578</v>
      </c>
      <c r="D285" s="11">
        <v>0</v>
      </c>
      <c r="E285" s="18">
        <f>SUM(E286:E288)</f>
        <v>0</v>
      </c>
      <c r="F285" s="50" t="s">
        <v>7</v>
      </c>
    </row>
    <row r="286" spans="1:6" s="28" customFormat="1" ht="29.25" customHeight="1" x14ac:dyDescent="0.3">
      <c r="A286" s="15"/>
      <c r="B286" s="81" t="s">
        <v>579</v>
      </c>
      <c r="C286" s="82" t="s">
        <v>580</v>
      </c>
      <c r="D286" s="11">
        <v>0</v>
      </c>
      <c r="E286" s="27">
        <f>D286</f>
        <v>0</v>
      </c>
      <c r="F286" s="50" t="s">
        <v>7</v>
      </c>
    </row>
    <row r="287" spans="1:6" s="28" customFormat="1" ht="15.75" customHeight="1" x14ac:dyDescent="0.3">
      <c r="A287" s="15"/>
      <c r="B287" s="75" t="s">
        <v>581</v>
      </c>
      <c r="C287" s="76" t="s">
        <v>582</v>
      </c>
      <c r="D287" s="11">
        <v>0</v>
      </c>
      <c r="E287" s="27">
        <f>D287</f>
        <v>0</v>
      </c>
      <c r="F287" s="50" t="s">
        <v>7</v>
      </c>
    </row>
    <row r="288" spans="1:6" s="28" customFormat="1" ht="15.75" customHeight="1" x14ac:dyDescent="0.3">
      <c r="A288" s="15"/>
      <c r="B288" s="75" t="s">
        <v>583</v>
      </c>
      <c r="C288" s="76" t="s">
        <v>584</v>
      </c>
      <c r="D288" s="11">
        <v>0</v>
      </c>
      <c r="E288" s="27">
        <f>D288</f>
        <v>0</v>
      </c>
      <c r="F288" s="50" t="s">
        <v>7</v>
      </c>
    </row>
    <row r="289" spans="1:6" s="28" customFormat="1" ht="15.75" customHeight="1" x14ac:dyDescent="0.3">
      <c r="A289" s="50"/>
      <c r="B289" s="37" t="s">
        <v>585</v>
      </c>
      <c r="C289" s="38" t="s">
        <v>586</v>
      </c>
      <c r="D289" s="11">
        <v>31493395.109999999</v>
      </c>
      <c r="E289" s="39">
        <f>SUM(E290+E293)</f>
        <v>31493395.109999999</v>
      </c>
      <c r="F289" s="50" t="s">
        <v>7</v>
      </c>
    </row>
    <row r="290" spans="1:6" s="28" customFormat="1" ht="26.4" x14ac:dyDescent="0.3">
      <c r="A290" s="15"/>
      <c r="B290" s="81" t="s">
        <v>587</v>
      </c>
      <c r="C290" s="82" t="s">
        <v>588</v>
      </c>
      <c r="D290" s="11">
        <v>0</v>
      </c>
      <c r="E290" s="27">
        <f>E291+E292</f>
        <v>0</v>
      </c>
      <c r="F290" s="50" t="s">
        <v>7</v>
      </c>
    </row>
    <row r="291" spans="1:6" s="28" customFormat="1" ht="18.75" customHeight="1" x14ac:dyDescent="0.3">
      <c r="A291" s="15"/>
      <c r="B291" s="81" t="s">
        <v>589</v>
      </c>
      <c r="C291" s="48" t="s">
        <v>590</v>
      </c>
      <c r="D291" s="11">
        <v>0</v>
      </c>
      <c r="E291" s="27">
        <f t="shared" ref="E291:E292" si="15">D291</f>
        <v>0</v>
      </c>
      <c r="F291" s="50" t="s">
        <v>7</v>
      </c>
    </row>
    <row r="292" spans="1:6" s="28" customFormat="1" ht="18.75" customHeight="1" x14ac:dyDescent="0.3">
      <c r="A292" s="15"/>
      <c r="B292" s="81" t="s">
        <v>591</v>
      </c>
      <c r="C292" s="48" t="s">
        <v>592</v>
      </c>
      <c r="D292" s="11">
        <v>0</v>
      </c>
      <c r="E292" s="27">
        <f t="shared" si="15"/>
        <v>0</v>
      </c>
      <c r="F292" s="50" t="s">
        <v>7</v>
      </c>
    </row>
    <row r="293" spans="1:6" s="28" customFormat="1" ht="15.75" customHeight="1" x14ac:dyDescent="0.3">
      <c r="A293" s="15"/>
      <c r="B293" s="75" t="s">
        <v>593</v>
      </c>
      <c r="C293" s="76" t="s">
        <v>594</v>
      </c>
      <c r="D293" s="11">
        <v>31493395.109999999</v>
      </c>
      <c r="E293" s="27">
        <f>E294+E295</f>
        <v>31493395.109999999</v>
      </c>
      <c r="F293" s="50" t="s">
        <v>7</v>
      </c>
    </row>
    <row r="294" spans="1:6" s="28" customFormat="1" ht="15.75" customHeight="1" x14ac:dyDescent="0.3">
      <c r="A294" s="15"/>
      <c r="B294" s="75" t="s">
        <v>595</v>
      </c>
      <c r="C294" s="48" t="s">
        <v>596</v>
      </c>
      <c r="D294" s="11">
        <v>31608577.899999999</v>
      </c>
      <c r="E294" s="27">
        <f t="shared" ref="E294:E295" si="16">D294</f>
        <v>31608577.899999999</v>
      </c>
      <c r="F294" s="50" t="s">
        <v>7</v>
      </c>
    </row>
    <row r="295" spans="1:6" s="28" customFormat="1" ht="15.75" customHeight="1" x14ac:dyDescent="0.3">
      <c r="A295" s="15"/>
      <c r="B295" s="75" t="s">
        <v>597</v>
      </c>
      <c r="C295" s="48" t="s">
        <v>598</v>
      </c>
      <c r="D295" s="11">
        <v>-115182.79</v>
      </c>
      <c r="E295" s="27">
        <f t="shared" si="16"/>
        <v>-115182.79</v>
      </c>
      <c r="F295" s="50" t="s">
        <v>7</v>
      </c>
    </row>
    <row r="296" spans="1:6" s="28" customFormat="1" ht="15.75" customHeight="1" x14ac:dyDescent="0.3">
      <c r="A296" s="50"/>
      <c r="B296" s="16" t="s">
        <v>599</v>
      </c>
      <c r="C296" s="17" t="s">
        <v>600</v>
      </c>
      <c r="D296" s="11">
        <v>238671.14</v>
      </c>
      <c r="E296" s="18">
        <f>D296</f>
        <v>238671.14</v>
      </c>
      <c r="F296" s="50" t="s">
        <v>7</v>
      </c>
    </row>
    <row r="297" spans="1:6" s="28" customFormat="1" ht="15.75" customHeight="1" x14ac:dyDescent="0.3">
      <c r="A297" s="50"/>
      <c r="B297" s="16" t="s">
        <v>601</v>
      </c>
      <c r="C297" s="17" t="s">
        <v>602</v>
      </c>
      <c r="D297" s="11">
        <v>8719183.6400000006</v>
      </c>
      <c r="E297" s="18">
        <f>D297</f>
        <v>8719183.6400000006</v>
      </c>
      <c r="F297" s="50" t="s">
        <v>7</v>
      </c>
    </row>
    <row r="298" spans="1:6" s="28" customFormat="1" ht="15.75" customHeight="1" x14ac:dyDescent="0.3">
      <c r="A298" s="50"/>
      <c r="B298" s="16" t="s">
        <v>603</v>
      </c>
      <c r="C298" s="17" t="s">
        <v>604</v>
      </c>
      <c r="D298" s="11">
        <v>6598345.0899999999</v>
      </c>
      <c r="E298" s="18">
        <f>D298</f>
        <v>6598345.0899999999</v>
      </c>
      <c r="F298" s="50" t="s">
        <v>7</v>
      </c>
    </row>
    <row r="299" spans="1:6" s="28" customFormat="1" ht="15.75" customHeight="1" x14ac:dyDescent="0.3">
      <c r="A299" s="50"/>
      <c r="B299" s="16" t="s">
        <v>605</v>
      </c>
      <c r="C299" s="17" t="s">
        <v>606</v>
      </c>
      <c r="D299" s="11">
        <v>14899589.179999998</v>
      </c>
      <c r="E299" s="18">
        <f>SUM(E300:E303)</f>
        <v>14899589.179999998</v>
      </c>
      <c r="F299" s="50" t="s">
        <v>7</v>
      </c>
    </row>
    <row r="300" spans="1:6" s="28" customFormat="1" ht="15.75" customHeight="1" x14ac:dyDescent="0.3">
      <c r="A300" s="50"/>
      <c r="B300" s="21" t="s">
        <v>607</v>
      </c>
      <c r="C300" s="22" t="s">
        <v>608</v>
      </c>
      <c r="D300" s="11">
        <v>0</v>
      </c>
      <c r="E300" s="27">
        <f>D300</f>
        <v>0</v>
      </c>
      <c r="F300" s="50" t="s">
        <v>7</v>
      </c>
    </row>
    <row r="301" spans="1:6" s="28" customFormat="1" ht="15.75" customHeight="1" x14ac:dyDescent="0.3">
      <c r="A301" s="15"/>
      <c r="B301" s="21" t="s">
        <v>609</v>
      </c>
      <c r="C301" s="22" t="s">
        <v>610</v>
      </c>
      <c r="D301" s="11">
        <v>14374096.239999998</v>
      </c>
      <c r="E301" s="27">
        <f>D301</f>
        <v>14374096.239999998</v>
      </c>
      <c r="F301" s="50" t="s">
        <v>7</v>
      </c>
    </row>
    <row r="302" spans="1:6" s="28" customFormat="1" ht="15.75" customHeight="1" x14ac:dyDescent="0.3">
      <c r="A302" s="15"/>
      <c r="B302" s="21" t="s">
        <v>611</v>
      </c>
      <c r="C302" s="22" t="s">
        <v>612</v>
      </c>
      <c r="D302" s="11">
        <v>0</v>
      </c>
      <c r="E302" s="27">
        <f>D302</f>
        <v>0</v>
      </c>
      <c r="F302" s="50" t="s">
        <v>7</v>
      </c>
    </row>
    <row r="303" spans="1:6" s="28" customFormat="1" ht="15.75" customHeight="1" thickBot="1" x14ac:dyDescent="0.35">
      <c r="A303" s="15"/>
      <c r="B303" s="64" t="s">
        <v>613</v>
      </c>
      <c r="C303" s="65" t="s">
        <v>614</v>
      </c>
      <c r="D303" s="11">
        <v>525492.93999999994</v>
      </c>
      <c r="E303" s="27">
        <f>D303</f>
        <v>525492.93999999994</v>
      </c>
      <c r="F303" s="50" t="s">
        <v>7</v>
      </c>
    </row>
    <row r="304" spans="1:6" s="28" customFormat="1" ht="15.75" customHeight="1" x14ac:dyDescent="0.3">
      <c r="A304" s="31"/>
      <c r="B304" s="37" t="s">
        <v>615</v>
      </c>
      <c r="C304" s="38" t="s">
        <v>616</v>
      </c>
      <c r="D304" s="11">
        <v>0</v>
      </c>
      <c r="E304" s="39">
        <f>E305+E308</f>
        <v>0</v>
      </c>
      <c r="F304" s="50" t="s">
        <v>7</v>
      </c>
    </row>
    <row r="305" spans="1:251" s="28" customFormat="1" ht="15.75" customHeight="1" x14ac:dyDescent="0.3">
      <c r="A305" s="15"/>
      <c r="B305" s="16" t="s">
        <v>617</v>
      </c>
      <c r="C305" s="17" t="s">
        <v>618</v>
      </c>
      <c r="D305" s="11">
        <v>0</v>
      </c>
      <c r="E305" s="18">
        <f>SUM(E306:E307)</f>
        <v>0</v>
      </c>
      <c r="F305" s="50" t="s">
        <v>7</v>
      </c>
    </row>
    <row r="306" spans="1:251" s="28" customFormat="1" ht="15.75" customHeight="1" x14ac:dyDescent="0.3">
      <c r="A306" s="15"/>
      <c r="B306" s="21" t="s">
        <v>619</v>
      </c>
      <c r="C306" s="22" t="s">
        <v>620</v>
      </c>
      <c r="D306" s="11">
        <v>0</v>
      </c>
      <c r="E306" s="27">
        <f>D306</f>
        <v>0</v>
      </c>
      <c r="F306" s="50" t="s">
        <v>7</v>
      </c>
    </row>
    <row r="307" spans="1:251" s="28" customFormat="1" ht="15.75" customHeight="1" x14ac:dyDescent="0.3">
      <c r="A307" s="50" t="s">
        <v>245</v>
      </c>
      <c r="B307" s="21" t="s">
        <v>621</v>
      </c>
      <c r="C307" s="22" t="s">
        <v>622</v>
      </c>
      <c r="D307" s="11">
        <v>0</v>
      </c>
      <c r="E307" s="27">
        <f>D307</f>
        <v>0</v>
      </c>
      <c r="F307" s="50" t="s">
        <v>7</v>
      </c>
    </row>
    <row r="308" spans="1:251" s="28" customFormat="1" ht="15.75" customHeight="1" x14ac:dyDescent="0.3">
      <c r="A308" s="15"/>
      <c r="B308" s="16" t="s">
        <v>623</v>
      </c>
      <c r="C308" s="17" t="s">
        <v>624</v>
      </c>
      <c r="D308" s="11">
        <v>0</v>
      </c>
      <c r="E308" s="18">
        <f>SUM(E309:E311)</f>
        <v>0</v>
      </c>
      <c r="F308" s="50" t="s">
        <v>7</v>
      </c>
    </row>
    <row r="309" spans="1:251" s="28" customFormat="1" ht="15.75" customHeight="1" x14ac:dyDescent="0.3">
      <c r="A309" s="15"/>
      <c r="B309" s="21" t="s">
        <v>625</v>
      </c>
      <c r="C309" s="22" t="s">
        <v>626</v>
      </c>
      <c r="D309" s="11">
        <v>0</v>
      </c>
      <c r="E309" s="27">
        <f>D309</f>
        <v>0</v>
      </c>
      <c r="F309" s="50" t="s">
        <v>7</v>
      </c>
    </row>
    <row r="310" spans="1:251" s="28" customFormat="1" ht="15.75" customHeight="1" x14ac:dyDescent="0.3">
      <c r="A310" s="43" t="s">
        <v>245</v>
      </c>
      <c r="B310" s="83" t="s">
        <v>627</v>
      </c>
      <c r="C310" s="84" t="s">
        <v>628</v>
      </c>
      <c r="D310" s="11">
        <v>0</v>
      </c>
      <c r="E310" s="27">
        <f>D310</f>
        <v>0</v>
      </c>
      <c r="F310" s="50" t="s">
        <v>7</v>
      </c>
    </row>
    <row r="311" spans="1:251" s="28" customFormat="1" ht="27" customHeight="1" x14ac:dyDescent="0.3">
      <c r="A311" s="15"/>
      <c r="B311" s="83" t="s">
        <v>629</v>
      </c>
      <c r="C311" s="84" t="s">
        <v>630</v>
      </c>
      <c r="D311" s="11">
        <v>0</v>
      </c>
      <c r="E311" s="27">
        <f>D311</f>
        <v>0</v>
      </c>
      <c r="F311" s="50" t="s">
        <v>7</v>
      </c>
    </row>
    <row r="312" spans="1:251" s="28" customFormat="1" ht="27" customHeight="1" x14ac:dyDescent="0.3">
      <c r="A312" s="15"/>
      <c r="B312" s="83" t="s">
        <v>631</v>
      </c>
      <c r="C312" s="17" t="s">
        <v>632</v>
      </c>
      <c r="D312" s="11">
        <v>179459663.54999992</v>
      </c>
      <c r="E312" s="67">
        <f>+E186+E210+E243+E247+E304</f>
        <v>179459663.54999992</v>
      </c>
      <c r="F312" s="50" t="s">
        <v>7</v>
      </c>
    </row>
    <row r="313" spans="1:251" s="28" customFormat="1" ht="15.75" customHeight="1" x14ac:dyDescent="0.3">
      <c r="A313" s="15"/>
      <c r="B313" s="16" t="s">
        <v>633</v>
      </c>
      <c r="C313" s="17" t="s">
        <v>634</v>
      </c>
      <c r="D313" s="11">
        <v>0</v>
      </c>
      <c r="E313" s="85">
        <f>SUM(E314:E318)</f>
        <v>0</v>
      </c>
      <c r="F313" s="50" t="s">
        <v>7</v>
      </c>
    </row>
    <row r="314" spans="1:251" s="28" customFormat="1" ht="15.75" customHeight="1" x14ac:dyDescent="0.3">
      <c r="A314" s="15"/>
      <c r="B314" s="16" t="s">
        <v>635</v>
      </c>
      <c r="C314" s="17" t="s">
        <v>636</v>
      </c>
      <c r="D314" s="11">
        <v>0</v>
      </c>
      <c r="E314" s="27">
        <f>D314</f>
        <v>0</v>
      </c>
      <c r="F314" s="50" t="s">
        <v>7</v>
      </c>
    </row>
    <row r="315" spans="1:251" s="28" customFormat="1" ht="15.75" customHeight="1" x14ac:dyDescent="0.3">
      <c r="A315" s="15"/>
      <c r="B315" s="16" t="s">
        <v>637</v>
      </c>
      <c r="C315" s="17" t="s">
        <v>638</v>
      </c>
      <c r="D315" s="11">
        <v>0</v>
      </c>
      <c r="E315" s="27">
        <f>D315</f>
        <v>0</v>
      </c>
      <c r="F315" s="50" t="s">
        <v>7</v>
      </c>
    </row>
    <row r="316" spans="1:251" s="28" customFormat="1" ht="15.75" customHeight="1" x14ac:dyDescent="0.3">
      <c r="A316" s="15"/>
      <c r="B316" s="37" t="s">
        <v>639</v>
      </c>
      <c r="C316" s="38" t="s">
        <v>640</v>
      </c>
      <c r="D316" s="11">
        <v>0</v>
      </c>
      <c r="E316" s="27">
        <f>D316</f>
        <v>0</v>
      </c>
      <c r="F316" s="50" t="s">
        <v>7</v>
      </c>
    </row>
    <row r="317" spans="1:251" s="28" customFormat="1" ht="15.75" customHeight="1" x14ac:dyDescent="0.3">
      <c r="A317" s="43"/>
      <c r="B317" s="37" t="s">
        <v>641</v>
      </c>
      <c r="C317" s="38" t="s">
        <v>642</v>
      </c>
      <c r="D317" s="11">
        <v>0</v>
      </c>
      <c r="E317" s="27">
        <f>D317</f>
        <v>0</v>
      </c>
      <c r="F317" s="50" t="s">
        <v>7</v>
      </c>
    </row>
    <row r="318" spans="1:251" s="28" customFormat="1" ht="15.75" customHeight="1" thickBot="1" x14ac:dyDescent="0.35">
      <c r="A318" s="34"/>
      <c r="B318" s="70" t="s">
        <v>643</v>
      </c>
      <c r="C318" s="71" t="s">
        <v>644</v>
      </c>
      <c r="D318" s="11">
        <v>0</v>
      </c>
      <c r="E318" s="27">
        <f>D318</f>
        <v>0</v>
      </c>
      <c r="F318" s="50" t="s">
        <v>7</v>
      </c>
    </row>
    <row r="319" spans="1:251" s="89" customFormat="1" x14ac:dyDescent="0.3">
      <c r="A319" s="7"/>
      <c r="B319" s="7"/>
      <c r="C319" s="28"/>
      <c r="D319" s="95"/>
      <c r="E319" s="96"/>
      <c r="F319" s="88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  <c r="EX319" s="7"/>
      <c r="EY319" s="7"/>
      <c r="EZ319" s="7"/>
      <c r="FA319" s="7"/>
      <c r="FB319" s="7"/>
      <c r="FC319" s="7"/>
      <c r="FD319" s="7"/>
      <c r="FE319" s="7"/>
      <c r="FF319" s="7"/>
      <c r="FG319" s="7"/>
      <c r="FH319" s="7"/>
      <c r="FI319" s="7"/>
      <c r="FJ319" s="7"/>
      <c r="FK319" s="7"/>
      <c r="FL319" s="7"/>
      <c r="FM319" s="7"/>
      <c r="FN319" s="7"/>
      <c r="FO319" s="7"/>
      <c r="FP319" s="7"/>
      <c r="FQ319" s="7"/>
      <c r="FR319" s="7"/>
      <c r="FS319" s="7"/>
      <c r="FT319" s="7"/>
      <c r="FU319" s="7"/>
      <c r="FV319" s="7"/>
      <c r="FW319" s="7"/>
      <c r="FX319" s="7"/>
      <c r="FY319" s="7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  <c r="GN319" s="7"/>
      <c r="GO319" s="7"/>
      <c r="GP319" s="7"/>
      <c r="GQ319" s="7"/>
      <c r="GR319" s="7"/>
      <c r="GS319" s="7"/>
      <c r="GT319" s="7"/>
      <c r="GU319" s="7"/>
      <c r="GV319" s="7"/>
      <c r="GW319" s="7"/>
      <c r="GX319" s="7"/>
      <c r="GY319" s="7"/>
      <c r="GZ319" s="7"/>
      <c r="HA319" s="7"/>
      <c r="HB319" s="7"/>
      <c r="HC319" s="7"/>
      <c r="HD319" s="7"/>
      <c r="HE319" s="7"/>
      <c r="HF319" s="7"/>
      <c r="HG319" s="7"/>
      <c r="HH319" s="7"/>
      <c r="HI319" s="7"/>
      <c r="HJ319" s="7"/>
      <c r="HK319" s="7"/>
      <c r="HL319" s="7"/>
      <c r="HM319" s="7"/>
      <c r="HN319" s="7"/>
      <c r="HO319" s="7"/>
      <c r="HP319" s="7"/>
      <c r="HQ319" s="7"/>
      <c r="HR319" s="7"/>
      <c r="HS319" s="7"/>
      <c r="HT319" s="7"/>
      <c r="HU319" s="7"/>
      <c r="HV319" s="7"/>
      <c r="HW319" s="7"/>
      <c r="HX319" s="7"/>
      <c r="HY319" s="7"/>
      <c r="HZ319" s="7"/>
      <c r="IA319" s="7"/>
      <c r="IB319" s="7"/>
      <c r="IC319" s="7"/>
      <c r="ID319" s="7"/>
      <c r="IE319" s="7"/>
      <c r="IF319" s="7"/>
      <c r="IG319" s="7"/>
      <c r="IH319" s="7"/>
      <c r="II319" s="7"/>
      <c r="IJ319" s="7"/>
      <c r="IK319" s="7"/>
      <c r="IL319" s="7"/>
      <c r="IM319" s="7"/>
      <c r="IN319" s="7"/>
      <c r="IO319" s="7"/>
      <c r="IP319" s="7"/>
      <c r="IQ319" s="7"/>
    </row>
    <row r="320" spans="1:251" s="89" customFormat="1" x14ac:dyDescent="0.3">
      <c r="A320" s="7"/>
      <c r="B320" s="7"/>
      <c r="C320" s="97"/>
      <c r="D320" s="90"/>
      <c r="E320" s="96"/>
      <c r="F320" s="98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  <c r="FA320" s="7"/>
      <c r="FB320" s="7"/>
      <c r="FC320" s="7"/>
      <c r="FD320" s="7"/>
      <c r="FE320" s="7"/>
      <c r="FF320" s="7"/>
      <c r="FG320" s="7"/>
      <c r="FH320" s="7"/>
      <c r="FI320" s="7"/>
      <c r="FJ320" s="7"/>
      <c r="FK320" s="7"/>
      <c r="FL320" s="7"/>
      <c r="FM320" s="7"/>
      <c r="FN320" s="7"/>
      <c r="FO320" s="7"/>
      <c r="FP320" s="7"/>
      <c r="FQ320" s="7"/>
      <c r="FR320" s="7"/>
      <c r="FS320" s="7"/>
      <c r="FT320" s="7"/>
      <c r="FU320" s="7"/>
      <c r="FV320" s="7"/>
      <c r="FW320" s="7"/>
      <c r="FX320" s="7"/>
      <c r="FY320" s="7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  <c r="GN320" s="7"/>
      <c r="GO320" s="7"/>
      <c r="GP320" s="7"/>
      <c r="GQ320" s="7"/>
      <c r="GR320" s="7"/>
      <c r="GS320" s="7"/>
      <c r="GT320" s="7"/>
      <c r="GU320" s="7"/>
      <c r="GV320" s="7"/>
      <c r="GW320" s="7"/>
      <c r="GX320" s="7"/>
      <c r="GY320" s="7"/>
      <c r="GZ320" s="7"/>
      <c r="HA320" s="7"/>
      <c r="HB320" s="7"/>
      <c r="HC320" s="7"/>
      <c r="HD320" s="7"/>
      <c r="HE320" s="7"/>
      <c r="HF320" s="7"/>
      <c r="HG320" s="7"/>
      <c r="HH320" s="7"/>
      <c r="HI320" s="7"/>
      <c r="HJ320" s="7"/>
      <c r="HK320" s="7"/>
      <c r="HL320" s="7"/>
      <c r="HM320" s="7"/>
      <c r="HN320" s="7"/>
      <c r="HO320" s="7"/>
      <c r="HP320" s="7"/>
      <c r="HQ320" s="7"/>
      <c r="HR320" s="7"/>
      <c r="HS320" s="7"/>
      <c r="HT320" s="7"/>
      <c r="HU320" s="7"/>
      <c r="HV320" s="7"/>
      <c r="HW320" s="7"/>
      <c r="HX320" s="7"/>
      <c r="HY320" s="7"/>
      <c r="HZ320" s="7"/>
      <c r="IA320" s="7"/>
      <c r="IB320" s="7"/>
      <c r="IC320" s="7"/>
      <c r="ID320" s="7"/>
      <c r="IE320" s="7"/>
      <c r="IF320" s="7"/>
      <c r="IG320" s="7"/>
      <c r="IH320" s="7"/>
      <c r="II320" s="7"/>
      <c r="IJ320" s="7"/>
      <c r="IK320" s="7"/>
      <c r="IL320" s="7"/>
      <c r="IM320" s="7"/>
      <c r="IN320" s="7"/>
      <c r="IO320" s="7"/>
      <c r="IP320" s="7"/>
      <c r="IQ320" s="7"/>
    </row>
    <row r="321" spans="1:251" s="89" customFormat="1" x14ac:dyDescent="0.3">
      <c r="A321" s="7"/>
      <c r="B321" s="7"/>
      <c r="C321" s="97"/>
      <c r="D321" s="90"/>
      <c r="E321" s="96"/>
      <c r="F321" s="98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  <c r="GN321" s="7"/>
      <c r="GO321" s="7"/>
      <c r="GP321" s="7"/>
      <c r="GQ321" s="7"/>
      <c r="GR321" s="7"/>
      <c r="GS321" s="7"/>
      <c r="GT321" s="7"/>
      <c r="GU321" s="7"/>
      <c r="GV321" s="7"/>
      <c r="GW321" s="7"/>
      <c r="GX321" s="7"/>
      <c r="GY321" s="7"/>
      <c r="GZ321" s="7"/>
      <c r="HA321" s="7"/>
      <c r="HB321" s="7"/>
      <c r="HC321" s="7"/>
      <c r="HD321" s="7"/>
      <c r="HE321" s="7"/>
      <c r="HF321" s="7"/>
      <c r="HG321" s="7"/>
      <c r="HH321" s="7"/>
      <c r="HI321" s="7"/>
      <c r="HJ321" s="7"/>
      <c r="HK321" s="7"/>
      <c r="HL321" s="7"/>
      <c r="HM321" s="7"/>
      <c r="HN321" s="7"/>
      <c r="HO321" s="7"/>
      <c r="HP321" s="7"/>
      <c r="HQ321" s="7"/>
      <c r="HR321" s="7"/>
      <c r="HS321" s="7"/>
      <c r="HT321" s="7"/>
      <c r="HU321" s="7"/>
      <c r="HV321" s="7"/>
      <c r="HW321" s="7"/>
      <c r="HX321" s="7"/>
      <c r="HY321" s="7"/>
      <c r="HZ321" s="7"/>
      <c r="IA321" s="7"/>
      <c r="IB321" s="7"/>
      <c r="IC321" s="7"/>
      <c r="ID321" s="7"/>
      <c r="IE321" s="7"/>
      <c r="IF321" s="7"/>
      <c r="IG321" s="7"/>
      <c r="IH321" s="7"/>
      <c r="II321" s="7"/>
      <c r="IJ321" s="7"/>
      <c r="IK321" s="7"/>
      <c r="IL321" s="7"/>
      <c r="IM321" s="7"/>
      <c r="IN321" s="7"/>
      <c r="IO321" s="7"/>
      <c r="IP321" s="7"/>
      <c r="IQ321" s="7"/>
    </row>
    <row r="322" spans="1:251" s="89" customFormat="1" x14ac:dyDescent="0.3">
      <c r="A322" s="7"/>
      <c r="B322" s="7"/>
      <c r="C322" s="97"/>
      <c r="D322" s="90"/>
      <c r="E322" s="96"/>
      <c r="F322" s="91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  <c r="FA322" s="7"/>
      <c r="FB322" s="7"/>
      <c r="FC322" s="7"/>
      <c r="FD322" s="7"/>
      <c r="FE322" s="7"/>
      <c r="FF322" s="7"/>
      <c r="FG322" s="7"/>
      <c r="FH322" s="7"/>
      <c r="FI322" s="7"/>
      <c r="FJ322" s="7"/>
      <c r="FK322" s="7"/>
      <c r="FL322" s="7"/>
      <c r="FM322" s="7"/>
      <c r="FN322" s="7"/>
      <c r="FO322" s="7"/>
      <c r="FP322" s="7"/>
      <c r="FQ322" s="7"/>
      <c r="FR322" s="7"/>
      <c r="FS322" s="7"/>
      <c r="FT322" s="7"/>
      <c r="FU322" s="7"/>
      <c r="FV322" s="7"/>
      <c r="FW322" s="7"/>
      <c r="FX322" s="7"/>
      <c r="FY322" s="7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  <c r="GN322" s="7"/>
      <c r="GO322" s="7"/>
      <c r="GP322" s="7"/>
      <c r="GQ322" s="7"/>
      <c r="GR322" s="7"/>
      <c r="GS322" s="7"/>
      <c r="GT322" s="7"/>
      <c r="GU322" s="7"/>
      <c r="GV322" s="7"/>
      <c r="GW322" s="7"/>
      <c r="GX322" s="7"/>
      <c r="GY322" s="7"/>
      <c r="GZ322" s="7"/>
      <c r="HA322" s="7"/>
      <c r="HB322" s="7"/>
      <c r="HC322" s="7"/>
      <c r="HD322" s="7"/>
      <c r="HE322" s="7"/>
      <c r="HF322" s="7"/>
      <c r="HG322" s="7"/>
      <c r="HH322" s="7"/>
      <c r="HI322" s="7"/>
      <c r="HJ322" s="7"/>
      <c r="HK322" s="7"/>
      <c r="HL322" s="7"/>
      <c r="HM322" s="7"/>
      <c r="HN322" s="7"/>
      <c r="HO322" s="7"/>
      <c r="HP322" s="7"/>
      <c r="HQ322" s="7"/>
      <c r="HR322" s="7"/>
      <c r="HS322" s="7"/>
      <c r="HT322" s="7"/>
      <c r="HU322" s="7"/>
      <c r="HV322" s="7"/>
      <c r="HW322" s="7"/>
      <c r="HX322" s="7"/>
      <c r="HY322" s="7"/>
      <c r="HZ322" s="7"/>
      <c r="IA322" s="7"/>
      <c r="IB322" s="7"/>
      <c r="IC322" s="7"/>
      <c r="ID322" s="7"/>
      <c r="IE322" s="7"/>
      <c r="IF322" s="7"/>
      <c r="IG322" s="7"/>
      <c r="IH322" s="7"/>
      <c r="II322" s="7"/>
      <c r="IJ322" s="7"/>
      <c r="IK322" s="7"/>
      <c r="IL322" s="7"/>
      <c r="IM322" s="7"/>
      <c r="IN322" s="7"/>
      <c r="IO322" s="7"/>
      <c r="IP322" s="7"/>
      <c r="IQ322" s="7"/>
    </row>
    <row r="323" spans="1:251" s="89" customFormat="1" x14ac:dyDescent="0.3">
      <c r="A323" s="7"/>
      <c r="B323" s="7"/>
      <c r="C323" s="28"/>
      <c r="D323" s="95"/>
      <c r="E323" s="96"/>
      <c r="F323" s="92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  <c r="GN323" s="7"/>
      <c r="GO323" s="7"/>
      <c r="GP323" s="7"/>
      <c r="GQ323" s="7"/>
      <c r="GR323" s="7"/>
      <c r="GS323" s="7"/>
      <c r="GT323" s="7"/>
      <c r="GU323" s="7"/>
      <c r="GV323" s="7"/>
      <c r="GW323" s="7"/>
      <c r="GX323" s="7"/>
      <c r="GY323" s="7"/>
      <c r="GZ323" s="7"/>
      <c r="HA323" s="7"/>
      <c r="HB323" s="7"/>
      <c r="HC323" s="7"/>
      <c r="HD323" s="7"/>
      <c r="HE323" s="7"/>
      <c r="HF323" s="7"/>
      <c r="HG323" s="7"/>
      <c r="HH323" s="7"/>
      <c r="HI323" s="7"/>
      <c r="HJ323" s="7"/>
      <c r="HK323" s="7"/>
      <c r="HL323" s="7"/>
      <c r="HM323" s="7"/>
      <c r="HN323" s="7"/>
      <c r="HO323" s="7"/>
      <c r="HP323" s="7"/>
      <c r="HQ323" s="7"/>
      <c r="HR323" s="7"/>
      <c r="HS323" s="7"/>
      <c r="HT323" s="7"/>
      <c r="HU323" s="7"/>
      <c r="HV323" s="7"/>
      <c r="HW323" s="7"/>
      <c r="HX323" s="7"/>
      <c r="HY323" s="7"/>
      <c r="HZ323" s="7"/>
      <c r="IA323" s="7"/>
      <c r="IB323" s="7"/>
      <c r="IC323" s="7"/>
      <c r="ID323" s="7"/>
      <c r="IE323" s="7"/>
      <c r="IF323" s="7"/>
      <c r="IG323" s="7"/>
      <c r="IH323" s="7"/>
      <c r="II323" s="7"/>
      <c r="IJ323" s="7"/>
      <c r="IK323" s="7"/>
      <c r="IL323" s="7"/>
      <c r="IM323" s="7"/>
      <c r="IN323" s="7"/>
      <c r="IO323" s="7"/>
      <c r="IP323" s="7"/>
      <c r="IQ323" s="7"/>
    </row>
    <row r="324" spans="1:251" s="89" customFormat="1" x14ac:dyDescent="0.3">
      <c r="A324" s="7"/>
      <c r="B324" s="7"/>
      <c r="C324" s="7"/>
      <c r="D324" s="86"/>
      <c r="E324" s="87"/>
      <c r="F324" s="93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  <c r="GN324" s="7"/>
      <c r="GO324" s="7"/>
      <c r="GP324" s="7"/>
      <c r="GQ324" s="7"/>
      <c r="GR324" s="7"/>
      <c r="GS324" s="7"/>
      <c r="GT324" s="7"/>
      <c r="GU324" s="7"/>
      <c r="GV324" s="7"/>
      <c r="GW324" s="7"/>
      <c r="GX324" s="7"/>
      <c r="GY324" s="7"/>
      <c r="GZ324" s="7"/>
      <c r="HA324" s="7"/>
      <c r="HB324" s="7"/>
      <c r="HC324" s="7"/>
      <c r="HD324" s="7"/>
      <c r="HE324" s="7"/>
      <c r="HF324" s="7"/>
      <c r="HG324" s="7"/>
      <c r="HH324" s="7"/>
      <c r="HI324" s="7"/>
      <c r="HJ324" s="7"/>
      <c r="HK324" s="7"/>
      <c r="HL324" s="7"/>
      <c r="HM324" s="7"/>
      <c r="HN324" s="7"/>
      <c r="HO324" s="7"/>
      <c r="HP324" s="7"/>
      <c r="HQ324" s="7"/>
      <c r="HR324" s="7"/>
      <c r="HS324" s="7"/>
      <c r="HT324" s="7"/>
      <c r="HU324" s="7"/>
      <c r="HV324" s="7"/>
      <c r="HW324" s="7"/>
      <c r="HX324" s="7"/>
      <c r="HY324" s="7"/>
      <c r="HZ324" s="7"/>
      <c r="IA324" s="7"/>
      <c r="IB324" s="7"/>
      <c r="IC324" s="7"/>
      <c r="ID324" s="7"/>
      <c r="IE324" s="7"/>
      <c r="IF324" s="7"/>
      <c r="IG324" s="7"/>
      <c r="IH324" s="7"/>
      <c r="II324" s="7"/>
      <c r="IJ324" s="7"/>
      <c r="IK324" s="7"/>
      <c r="IL324" s="7"/>
      <c r="IM324" s="7"/>
      <c r="IN324" s="7"/>
      <c r="IO324" s="7"/>
      <c r="IP324" s="7"/>
      <c r="IQ324" s="7"/>
    </row>
    <row r="325" spans="1:251" s="89" customFormat="1" x14ac:dyDescent="0.3">
      <c r="A325" s="7"/>
      <c r="B325" s="7"/>
      <c r="C325" s="7"/>
      <c r="D325" s="86"/>
      <c r="E325" s="87"/>
      <c r="F325" s="93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  <c r="GN325" s="7"/>
      <c r="GO325" s="7"/>
      <c r="GP325" s="7"/>
      <c r="GQ325" s="7"/>
      <c r="GR325" s="7"/>
      <c r="GS325" s="7"/>
      <c r="GT325" s="7"/>
      <c r="GU325" s="7"/>
      <c r="GV325" s="7"/>
      <c r="GW325" s="7"/>
      <c r="GX325" s="7"/>
      <c r="GY325" s="7"/>
      <c r="GZ325" s="7"/>
      <c r="HA325" s="7"/>
      <c r="HB325" s="7"/>
      <c r="HC325" s="7"/>
      <c r="HD325" s="7"/>
      <c r="HE325" s="7"/>
      <c r="HF325" s="7"/>
      <c r="HG325" s="7"/>
      <c r="HH325" s="7"/>
      <c r="HI325" s="7"/>
      <c r="HJ325" s="7"/>
      <c r="HK325" s="7"/>
      <c r="HL325" s="7"/>
      <c r="HM325" s="7"/>
      <c r="HN325" s="7"/>
      <c r="HO325" s="7"/>
      <c r="HP325" s="7"/>
      <c r="HQ325" s="7"/>
      <c r="HR325" s="7"/>
      <c r="HS325" s="7"/>
      <c r="HT325" s="7"/>
      <c r="HU325" s="7"/>
      <c r="HV325" s="7"/>
      <c r="HW325" s="7"/>
      <c r="HX325" s="7"/>
      <c r="HY325" s="7"/>
      <c r="HZ325" s="7"/>
      <c r="IA325" s="7"/>
      <c r="IB325" s="7"/>
      <c r="IC325" s="7"/>
      <c r="ID325" s="7"/>
      <c r="IE325" s="7"/>
      <c r="IF325" s="7"/>
      <c r="IG325" s="7"/>
      <c r="IH325" s="7"/>
      <c r="II325" s="7"/>
      <c r="IJ325" s="7"/>
      <c r="IK325" s="7"/>
      <c r="IL325" s="7"/>
      <c r="IM325" s="7"/>
      <c r="IN325" s="7"/>
      <c r="IO325" s="7"/>
      <c r="IP325" s="7"/>
      <c r="IQ325" s="7"/>
    </row>
    <row r="326" spans="1:251" s="89" customFormat="1" x14ac:dyDescent="0.3">
      <c r="A326" s="7"/>
      <c r="B326" s="7"/>
      <c r="C326" s="7"/>
      <c r="D326" s="86"/>
      <c r="E326" s="87"/>
      <c r="F326" s="93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  <c r="GN326" s="7"/>
      <c r="GO326" s="7"/>
      <c r="GP326" s="7"/>
      <c r="GQ326" s="7"/>
      <c r="GR326" s="7"/>
      <c r="GS326" s="7"/>
      <c r="GT326" s="7"/>
      <c r="GU326" s="7"/>
      <c r="GV326" s="7"/>
      <c r="GW326" s="7"/>
      <c r="GX326" s="7"/>
      <c r="GY326" s="7"/>
      <c r="GZ326" s="7"/>
      <c r="HA326" s="7"/>
      <c r="HB326" s="7"/>
      <c r="HC326" s="7"/>
      <c r="HD326" s="7"/>
      <c r="HE326" s="7"/>
      <c r="HF326" s="7"/>
      <c r="HG326" s="7"/>
      <c r="HH326" s="7"/>
      <c r="HI326" s="7"/>
      <c r="HJ326" s="7"/>
      <c r="HK326" s="7"/>
      <c r="HL326" s="7"/>
      <c r="HM326" s="7"/>
      <c r="HN326" s="7"/>
      <c r="HO326" s="7"/>
      <c r="HP326" s="7"/>
      <c r="HQ326" s="7"/>
      <c r="HR326" s="7"/>
      <c r="HS326" s="7"/>
      <c r="HT326" s="7"/>
      <c r="HU326" s="7"/>
      <c r="HV326" s="7"/>
      <c r="HW326" s="7"/>
      <c r="HX326" s="7"/>
      <c r="HY326" s="7"/>
      <c r="HZ326" s="7"/>
      <c r="IA326" s="7"/>
      <c r="IB326" s="7"/>
      <c r="IC326" s="7"/>
      <c r="ID326" s="7"/>
      <c r="IE326" s="7"/>
      <c r="IF326" s="7"/>
      <c r="IG326" s="7"/>
      <c r="IH326" s="7"/>
      <c r="II326" s="7"/>
      <c r="IJ326" s="7"/>
      <c r="IK326" s="7"/>
      <c r="IL326" s="7"/>
      <c r="IM326" s="7"/>
      <c r="IN326" s="7"/>
      <c r="IO326" s="7"/>
      <c r="IP326" s="7"/>
      <c r="IQ326" s="7"/>
    </row>
    <row r="327" spans="1:251" s="89" customFormat="1" x14ac:dyDescent="0.3">
      <c r="A327" s="7"/>
      <c r="B327" s="7"/>
      <c r="C327" s="7"/>
      <c r="D327" s="86"/>
      <c r="E327" s="8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/>
      <c r="FZ327" s="7"/>
      <c r="GA327" s="7"/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  <c r="GN327" s="7"/>
      <c r="GO327" s="7"/>
      <c r="GP327" s="7"/>
      <c r="GQ327" s="7"/>
      <c r="GR327" s="7"/>
      <c r="GS327" s="7"/>
      <c r="GT327" s="7"/>
      <c r="GU327" s="7"/>
      <c r="GV327" s="7"/>
      <c r="GW327" s="7"/>
      <c r="GX327" s="7"/>
      <c r="GY327" s="7"/>
      <c r="GZ327" s="7"/>
      <c r="HA327" s="7"/>
      <c r="HB327" s="7"/>
      <c r="HC327" s="7"/>
      <c r="HD327" s="7"/>
      <c r="HE327" s="7"/>
      <c r="HF327" s="7"/>
      <c r="HG327" s="7"/>
      <c r="HH327" s="7"/>
      <c r="HI327" s="7"/>
      <c r="HJ327" s="7"/>
      <c r="HK327" s="7"/>
      <c r="HL327" s="7"/>
      <c r="HM327" s="7"/>
      <c r="HN327" s="7"/>
      <c r="HO327" s="7"/>
      <c r="HP327" s="7"/>
      <c r="HQ327" s="7"/>
      <c r="HR327" s="7"/>
      <c r="HS327" s="7"/>
      <c r="HT327" s="7"/>
      <c r="HU327" s="7"/>
      <c r="HV327" s="7"/>
      <c r="HW327" s="7"/>
      <c r="HX327" s="7"/>
      <c r="HY327" s="7"/>
      <c r="HZ327" s="7"/>
      <c r="IA327" s="7"/>
      <c r="IB327" s="7"/>
      <c r="IC327" s="7"/>
      <c r="ID327" s="7"/>
      <c r="IE327" s="7"/>
      <c r="IF327" s="7"/>
      <c r="IG327" s="7"/>
      <c r="IH327" s="7"/>
      <c r="II327" s="7"/>
      <c r="IJ327" s="7"/>
      <c r="IK327" s="7"/>
      <c r="IL327" s="7"/>
      <c r="IM327" s="7"/>
      <c r="IN327" s="7"/>
      <c r="IO327" s="7"/>
      <c r="IP327" s="7"/>
      <c r="IQ327" s="7"/>
    </row>
    <row r="328" spans="1:251" s="89" customFormat="1" x14ac:dyDescent="0.3">
      <c r="A328" s="7"/>
      <c r="B328" s="7"/>
      <c r="C328" s="7"/>
      <c r="D328" s="86"/>
      <c r="E328" s="8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7"/>
      <c r="FZ328" s="7"/>
      <c r="GA328" s="7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  <c r="GN328" s="7"/>
      <c r="GO328" s="7"/>
      <c r="GP328" s="7"/>
      <c r="GQ328" s="7"/>
      <c r="GR328" s="7"/>
      <c r="GS328" s="7"/>
      <c r="GT328" s="7"/>
      <c r="GU328" s="7"/>
      <c r="GV328" s="7"/>
      <c r="GW328" s="7"/>
      <c r="GX328" s="7"/>
      <c r="GY328" s="7"/>
      <c r="GZ328" s="7"/>
      <c r="HA328" s="7"/>
      <c r="HB328" s="7"/>
      <c r="HC328" s="7"/>
      <c r="HD328" s="7"/>
      <c r="HE328" s="7"/>
      <c r="HF328" s="7"/>
      <c r="HG328" s="7"/>
      <c r="HH328" s="7"/>
      <c r="HI328" s="7"/>
      <c r="HJ328" s="7"/>
      <c r="HK328" s="7"/>
      <c r="HL328" s="7"/>
      <c r="HM328" s="7"/>
      <c r="HN328" s="7"/>
      <c r="HO328" s="7"/>
      <c r="HP328" s="7"/>
      <c r="HQ328" s="7"/>
      <c r="HR328" s="7"/>
      <c r="HS328" s="7"/>
      <c r="HT328" s="7"/>
      <c r="HU328" s="7"/>
      <c r="HV328" s="7"/>
      <c r="HW328" s="7"/>
      <c r="HX328" s="7"/>
      <c r="HY328" s="7"/>
      <c r="HZ328" s="7"/>
      <c r="IA328" s="7"/>
      <c r="IB328" s="7"/>
      <c r="IC328" s="7"/>
      <c r="ID328" s="7"/>
      <c r="IE328" s="7"/>
      <c r="IF328" s="7"/>
      <c r="IG328" s="7"/>
      <c r="IH328" s="7"/>
      <c r="II328" s="7"/>
      <c r="IJ328" s="7"/>
      <c r="IK328" s="7"/>
      <c r="IL328" s="7"/>
      <c r="IM328" s="7"/>
      <c r="IN328" s="7"/>
      <c r="IO328" s="7"/>
      <c r="IP328" s="7"/>
      <c r="IQ328" s="7"/>
    </row>
    <row r="329" spans="1:251" s="89" customFormat="1" x14ac:dyDescent="0.3">
      <c r="A329" s="7"/>
      <c r="B329" s="7"/>
      <c r="C329" s="7"/>
      <c r="D329" s="86"/>
      <c r="E329" s="8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/>
      <c r="FD329" s="7"/>
      <c r="FE329" s="7"/>
      <c r="FF329" s="7"/>
      <c r="FG329" s="7"/>
      <c r="FH329" s="7"/>
      <c r="FI329" s="7"/>
      <c r="FJ329" s="7"/>
      <c r="FK329" s="7"/>
      <c r="FL329" s="7"/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/>
      <c r="FZ329" s="7"/>
      <c r="GA329" s="7"/>
      <c r="GB329" s="7"/>
      <c r="GC329" s="7"/>
      <c r="GD329" s="7"/>
      <c r="GE329" s="7"/>
      <c r="GF329" s="7"/>
      <c r="GG329" s="7"/>
      <c r="GH329" s="7"/>
      <c r="GI329" s="7"/>
      <c r="GJ329" s="7"/>
      <c r="GK329" s="7"/>
      <c r="GL329" s="7"/>
      <c r="GM329" s="7"/>
      <c r="GN329" s="7"/>
      <c r="GO329" s="7"/>
      <c r="GP329" s="7"/>
      <c r="GQ329" s="7"/>
      <c r="GR329" s="7"/>
      <c r="GS329" s="7"/>
      <c r="GT329" s="7"/>
      <c r="GU329" s="7"/>
      <c r="GV329" s="7"/>
      <c r="GW329" s="7"/>
      <c r="GX329" s="7"/>
      <c r="GY329" s="7"/>
      <c r="GZ329" s="7"/>
      <c r="HA329" s="7"/>
      <c r="HB329" s="7"/>
      <c r="HC329" s="7"/>
      <c r="HD329" s="7"/>
      <c r="HE329" s="7"/>
      <c r="HF329" s="7"/>
      <c r="HG329" s="7"/>
      <c r="HH329" s="7"/>
      <c r="HI329" s="7"/>
      <c r="HJ329" s="7"/>
      <c r="HK329" s="7"/>
      <c r="HL329" s="7"/>
      <c r="HM329" s="7"/>
      <c r="HN329" s="7"/>
      <c r="HO329" s="7"/>
      <c r="HP329" s="7"/>
      <c r="HQ329" s="7"/>
      <c r="HR329" s="7"/>
      <c r="HS329" s="7"/>
      <c r="HT329" s="7"/>
      <c r="HU329" s="7"/>
      <c r="HV329" s="7"/>
      <c r="HW329" s="7"/>
      <c r="HX329" s="7"/>
      <c r="HY329" s="7"/>
      <c r="HZ329" s="7"/>
      <c r="IA329" s="7"/>
      <c r="IB329" s="7"/>
      <c r="IC329" s="7"/>
      <c r="ID329" s="7"/>
      <c r="IE329" s="7"/>
      <c r="IF329" s="7"/>
      <c r="IG329" s="7"/>
      <c r="IH329" s="7"/>
      <c r="II329" s="7"/>
      <c r="IJ329" s="7"/>
      <c r="IK329" s="7"/>
      <c r="IL329" s="7"/>
      <c r="IM329" s="7"/>
      <c r="IN329" s="7"/>
      <c r="IO329" s="7"/>
      <c r="IP329" s="7"/>
      <c r="IQ329" s="7"/>
    </row>
    <row r="330" spans="1:251" s="89" customFormat="1" x14ac:dyDescent="0.3">
      <c r="A330" s="7"/>
      <c r="B330" s="7"/>
      <c r="C330" s="7"/>
      <c r="D330" s="86"/>
      <c r="E330" s="8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  <c r="FA330" s="7"/>
      <c r="FB330" s="7"/>
      <c r="FC330" s="7"/>
      <c r="FD330" s="7"/>
      <c r="FE330" s="7"/>
      <c r="FF330" s="7"/>
      <c r="FG330" s="7"/>
      <c r="FH330" s="7"/>
      <c r="FI330" s="7"/>
      <c r="FJ330" s="7"/>
      <c r="FK330" s="7"/>
      <c r="FL330" s="7"/>
      <c r="FM330" s="7"/>
      <c r="FN330" s="7"/>
      <c r="FO330" s="7"/>
      <c r="FP330" s="7"/>
      <c r="FQ330" s="7"/>
      <c r="FR330" s="7"/>
      <c r="FS330" s="7"/>
      <c r="FT330" s="7"/>
      <c r="FU330" s="7"/>
      <c r="FV330" s="7"/>
      <c r="FW330" s="7"/>
      <c r="FX330" s="7"/>
      <c r="FY330" s="7"/>
      <c r="FZ330" s="7"/>
      <c r="GA330" s="7"/>
      <c r="GB330" s="7"/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  <c r="GN330" s="7"/>
      <c r="GO330" s="7"/>
      <c r="GP330" s="7"/>
      <c r="GQ330" s="7"/>
      <c r="GR330" s="7"/>
      <c r="GS330" s="7"/>
      <c r="GT330" s="7"/>
      <c r="GU330" s="7"/>
      <c r="GV330" s="7"/>
      <c r="GW330" s="7"/>
      <c r="GX330" s="7"/>
      <c r="GY330" s="7"/>
      <c r="GZ330" s="7"/>
      <c r="HA330" s="7"/>
      <c r="HB330" s="7"/>
      <c r="HC330" s="7"/>
      <c r="HD330" s="7"/>
      <c r="HE330" s="7"/>
      <c r="HF330" s="7"/>
      <c r="HG330" s="7"/>
      <c r="HH330" s="7"/>
      <c r="HI330" s="7"/>
      <c r="HJ330" s="7"/>
      <c r="HK330" s="7"/>
      <c r="HL330" s="7"/>
      <c r="HM330" s="7"/>
      <c r="HN330" s="7"/>
      <c r="HO330" s="7"/>
      <c r="HP330" s="7"/>
      <c r="HQ330" s="7"/>
      <c r="HR330" s="7"/>
      <c r="HS330" s="7"/>
      <c r="HT330" s="7"/>
      <c r="HU330" s="7"/>
      <c r="HV330" s="7"/>
      <c r="HW330" s="7"/>
      <c r="HX330" s="7"/>
      <c r="HY330" s="7"/>
      <c r="HZ330" s="7"/>
      <c r="IA330" s="7"/>
      <c r="IB330" s="7"/>
      <c r="IC330" s="7"/>
      <c r="ID330" s="7"/>
      <c r="IE330" s="7"/>
      <c r="IF330" s="7"/>
      <c r="IG330" s="7"/>
      <c r="IH330" s="7"/>
      <c r="II330" s="7"/>
      <c r="IJ330" s="7"/>
      <c r="IK330" s="7"/>
      <c r="IL330" s="7"/>
      <c r="IM330" s="7"/>
      <c r="IN330" s="7"/>
      <c r="IO330" s="7"/>
      <c r="IP330" s="7"/>
      <c r="IQ330" s="7"/>
    </row>
    <row r="331" spans="1:251" s="89" customFormat="1" x14ac:dyDescent="0.3">
      <c r="A331" s="7"/>
      <c r="B331" s="7"/>
      <c r="C331" s="7"/>
      <c r="D331" s="86"/>
      <c r="E331" s="8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  <c r="EX331" s="7"/>
      <c r="EY331" s="7"/>
      <c r="EZ331" s="7"/>
      <c r="FA331" s="7"/>
      <c r="FB331" s="7"/>
      <c r="FC331" s="7"/>
      <c r="FD331" s="7"/>
      <c r="FE331" s="7"/>
      <c r="FF331" s="7"/>
      <c r="FG331" s="7"/>
      <c r="FH331" s="7"/>
      <c r="FI331" s="7"/>
      <c r="FJ331" s="7"/>
      <c r="FK331" s="7"/>
      <c r="FL331" s="7"/>
      <c r="FM331" s="7"/>
      <c r="FN331" s="7"/>
      <c r="FO331" s="7"/>
      <c r="FP331" s="7"/>
      <c r="FQ331" s="7"/>
      <c r="FR331" s="7"/>
      <c r="FS331" s="7"/>
      <c r="FT331" s="7"/>
      <c r="FU331" s="7"/>
      <c r="FV331" s="7"/>
      <c r="FW331" s="7"/>
      <c r="FX331" s="7"/>
      <c r="FY331" s="7"/>
      <c r="FZ331" s="7"/>
      <c r="GA331" s="7"/>
      <c r="GB331" s="7"/>
      <c r="GC331" s="7"/>
      <c r="GD331" s="7"/>
      <c r="GE331" s="7"/>
      <c r="GF331" s="7"/>
      <c r="GG331" s="7"/>
      <c r="GH331" s="7"/>
      <c r="GI331" s="7"/>
      <c r="GJ331" s="7"/>
      <c r="GK331" s="7"/>
      <c r="GL331" s="7"/>
      <c r="GM331" s="7"/>
      <c r="GN331" s="7"/>
      <c r="GO331" s="7"/>
      <c r="GP331" s="7"/>
      <c r="GQ331" s="7"/>
      <c r="GR331" s="7"/>
      <c r="GS331" s="7"/>
      <c r="GT331" s="7"/>
      <c r="GU331" s="7"/>
      <c r="GV331" s="7"/>
      <c r="GW331" s="7"/>
      <c r="GX331" s="7"/>
      <c r="GY331" s="7"/>
      <c r="GZ331" s="7"/>
      <c r="HA331" s="7"/>
      <c r="HB331" s="7"/>
      <c r="HC331" s="7"/>
      <c r="HD331" s="7"/>
      <c r="HE331" s="7"/>
      <c r="HF331" s="7"/>
      <c r="HG331" s="7"/>
      <c r="HH331" s="7"/>
      <c r="HI331" s="7"/>
      <c r="HJ331" s="7"/>
      <c r="HK331" s="7"/>
      <c r="HL331" s="7"/>
      <c r="HM331" s="7"/>
      <c r="HN331" s="7"/>
      <c r="HO331" s="7"/>
      <c r="HP331" s="7"/>
      <c r="HQ331" s="7"/>
      <c r="HR331" s="7"/>
      <c r="HS331" s="7"/>
      <c r="HT331" s="7"/>
      <c r="HU331" s="7"/>
      <c r="HV331" s="7"/>
      <c r="HW331" s="7"/>
      <c r="HX331" s="7"/>
      <c r="HY331" s="7"/>
      <c r="HZ331" s="7"/>
      <c r="IA331" s="7"/>
      <c r="IB331" s="7"/>
      <c r="IC331" s="7"/>
      <c r="ID331" s="7"/>
      <c r="IE331" s="7"/>
      <c r="IF331" s="7"/>
      <c r="IG331" s="7"/>
      <c r="IH331" s="7"/>
      <c r="II331" s="7"/>
      <c r="IJ331" s="7"/>
      <c r="IK331" s="7"/>
      <c r="IL331" s="7"/>
      <c r="IM331" s="7"/>
      <c r="IN331" s="7"/>
      <c r="IO331" s="7"/>
      <c r="IP331" s="7"/>
      <c r="IQ331" s="7"/>
    </row>
    <row r="332" spans="1:251" s="89" customFormat="1" x14ac:dyDescent="0.3">
      <c r="A332" s="7"/>
      <c r="B332" s="7"/>
      <c r="C332" s="7"/>
      <c r="D332" s="86"/>
      <c r="E332" s="8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  <c r="EX332" s="7"/>
      <c r="EY332" s="7"/>
      <c r="EZ332" s="7"/>
      <c r="FA332" s="7"/>
      <c r="FB332" s="7"/>
      <c r="FC332" s="7"/>
      <c r="FD332" s="7"/>
      <c r="FE332" s="7"/>
      <c r="FF332" s="7"/>
      <c r="FG332" s="7"/>
      <c r="FH332" s="7"/>
      <c r="FI332" s="7"/>
      <c r="FJ332" s="7"/>
      <c r="FK332" s="7"/>
      <c r="FL332" s="7"/>
      <c r="FM332" s="7"/>
      <c r="FN332" s="7"/>
      <c r="FO332" s="7"/>
      <c r="FP332" s="7"/>
      <c r="FQ332" s="7"/>
      <c r="FR332" s="7"/>
      <c r="FS332" s="7"/>
      <c r="FT332" s="7"/>
      <c r="FU332" s="7"/>
      <c r="FV332" s="7"/>
      <c r="FW332" s="7"/>
      <c r="FX332" s="7"/>
      <c r="FY332" s="7"/>
      <c r="FZ332" s="7"/>
      <c r="GA332" s="7"/>
      <c r="GB332" s="7"/>
      <c r="GC332" s="7"/>
      <c r="GD332" s="7"/>
      <c r="GE332" s="7"/>
      <c r="GF332" s="7"/>
      <c r="GG332" s="7"/>
      <c r="GH332" s="7"/>
      <c r="GI332" s="7"/>
      <c r="GJ332" s="7"/>
      <c r="GK332" s="7"/>
      <c r="GL332" s="7"/>
      <c r="GM332" s="7"/>
      <c r="GN332" s="7"/>
      <c r="GO332" s="7"/>
      <c r="GP332" s="7"/>
      <c r="GQ332" s="7"/>
      <c r="GR332" s="7"/>
      <c r="GS332" s="7"/>
      <c r="GT332" s="7"/>
      <c r="GU332" s="7"/>
      <c r="GV332" s="7"/>
      <c r="GW332" s="7"/>
      <c r="GX332" s="7"/>
      <c r="GY332" s="7"/>
      <c r="GZ332" s="7"/>
      <c r="HA332" s="7"/>
      <c r="HB332" s="7"/>
      <c r="HC332" s="7"/>
      <c r="HD332" s="7"/>
      <c r="HE332" s="7"/>
      <c r="HF332" s="7"/>
      <c r="HG332" s="7"/>
      <c r="HH332" s="7"/>
      <c r="HI332" s="7"/>
      <c r="HJ332" s="7"/>
      <c r="HK332" s="7"/>
      <c r="HL332" s="7"/>
      <c r="HM332" s="7"/>
      <c r="HN332" s="7"/>
      <c r="HO332" s="7"/>
      <c r="HP332" s="7"/>
      <c r="HQ332" s="7"/>
      <c r="HR332" s="7"/>
      <c r="HS332" s="7"/>
      <c r="HT332" s="7"/>
      <c r="HU332" s="7"/>
      <c r="HV332" s="7"/>
      <c r="HW332" s="7"/>
      <c r="HX332" s="7"/>
      <c r="HY332" s="7"/>
      <c r="HZ332" s="7"/>
      <c r="IA332" s="7"/>
      <c r="IB332" s="7"/>
      <c r="IC332" s="7"/>
      <c r="ID332" s="7"/>
      <c r="IE332" s="7"/>
      <c r="IF332" s="7"/>
      <c r="IG332" s="7"/>
      <c r="IH332" s="7"/>
      <c r="II332" s="7"/>
      <c r="IJ332" s="7"/>
      <c r="IK332" s="7"/>
      <c r="IL332" s="7"/>
      <c r="IM332" s="7"/>
      <c r="IN332" s="7"/>
      <c r="IO332" s="7"/>
      <c r="IP332" s="7"/>
      <c r="IQ332" s="7"/>
    </row>
    <row r="333" spans="1:251" s="89" customFormat="1" x14ac:dyDescent="0.3">
      <c r="A333" s="7"/>
      <c r="B333" s="7"/>
      <c r="C333" s="7"/>
      <c r="D333" s="86"/>
      <c r="E333" s="8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/>
      <c r="FZ333" s="7"/>
      <c r="GA333" s="7"/>
      <c r="GB333" s="7"/>
      <c r="GC333" s="7"/>
      <c r="GD333" s="7"/>
      <c r="GE333" s="7"/>
      <c r="GF333" s="7"/>
      <c r="GG333" s="7"/>
      <c r="GH333" s="7"/>
      <c r="GI333" s="7"/>
      <c r="GJ333" s="7"/>
      <c r="GK333" s="7"/>
      <c r="GL333" s="7"/>
      <c r="GM333" s="7"/>
      <c r="GN333" s="7"/>
      <c r="GO333" s="7"/>
      <c r="GP333" s="7"/>
      <c r="GQ333" s="7"/>
      <c r="GR333" s="7"/>
      <c r="GS333" s="7"/>
      <c r="GT333" s="7"/>
      <c r="GU333" s="7"/>
      <c r="GV333" s="7"/>
      <c r="GW333" s="7"/>
      <c r="GX333" s="7"/>
      <c r="GY333" s="7"/>
      <c r="GZ333" s="7"/>
      <c r="HA333" s="7"/>
      <c r="HB333" s="7"/>
      <c r="HC333" s="7"/>
      <c r="HD333" s="7"/>
      <c r="HE333" s="7"/>
      <c r="HF333" s="7"/>
      <c r="HG333" s="7"/>
      <c r="HH333" s="7"/>
      <c r="HI333" s="7"/>
      <c r="HJ333" s="7"/>
      <c r="HK333" s="7"/>
      <c r="HL333" s="7"/>
      <c r="HM333" s="7"/>
      <c r="HN333" s="7"/>
      <c r="HO333" s="7"/>
      <c r="HP333" s="7"/>
      <c r="HQ333" s="7"/>
      <c r="HR333" s="7"/>
      <c r="HS333" s="7"/>
      <c r="HT333" s="7"/>
      <c r="HU333" s="7"/>
      <c r="HV333" s="7"/>
      <c r="HW333" s="7"/>
      <c r="HX333" s="7"/>
      <c r="HY333" s="7"/>
      <c r="HZ333" s="7"/>
      <c r="IA333" s="7"/>
      <c r="IB333" s="7"/>
      <c r="IC333" s="7"/>
      <c r="ID333" s="7"/>
      <c r="IE333" s="7"/>
      <c r="IF333" s="7"/>
      <c r="IG333" s="7"/>
      <c r="IH333" s="7"/>
      <c r="II333" s="7"/>
      <c r="IJ333" s="7"/>
      <c r="IK333" s="7"/>
      <c r="IL333" s="7"/>
      <c r="IM333" s="7"/>
      <c r="IN333" s="7"/>
      <c r="IO333" s="7"/>
      <c r="IP333" s="7"/>
      <c r="IQ333" s="7"/>
    </row>
    <row r="334" spans="1:251" s="89" customFormat="1" x14ac:dyDescent="0.3">
      <c r="A334" s="7"/>
      <c r="B334" s="7"/>
      <c r="C334" s="7"/>
      <c r="D334" s="86"/>
      <c r="E334" s="8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/>
      <c r="GS334" s="7"/>
      <c r="GT334" s="7"/>
      <c r="GU334" s="7"/>
      <c r="GV334" s="7"/>
      <c r="GW334" s="7"/>
      <c r="GX334" s="7"/>
      <c r="GY334" s="7"/>
      <c r="GZ334" s="7"/>
      <c r="HA334" s="7"/>
      <c r="HB334" s="7"/>
      <c r="HC334" s="7"/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  <c r="IC334" s="7"/>
      <c r="ID334" s="7"/>
      <c r="IE334" s="7"/>
      <c r="IF334" s="7"/>
      <c r="IG334" s="7"/>
      <c r="IH334" s="7"/>
      <c r="II334" s="7"/>
      <c r="IJ334" s="7"/>
      <c r="IK334" s="7"/>
      <c r="IL334" s="7"/>
      <c r="IM334" s="7"/>
      <c r="IN334" s="7"/>
      <c r="IO334" s="7"/>
      <c r="IP334" s="7"/>
      <c r="IQ334" s="7"/>
    </row>
    <row r="335" spans="1:251" s="89" customFormat="1" x14ac:dyDescent="0.3">
      <c r="A335" s="7"/>
      <c r="B335" s="7"/>
      <c r="C335" s="7"/>
      <c r="D335" s="86"/>
      <c r="E335" s="8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  <c r="GN335" s="7"/>
      <c r="GO335" s="7"/>
      <c r="GP335" s="7"/>
      <c r="GQ335" s="7"/>
      <c r="GR335" s="7"/>
      <c r="GS335" s="7"/>
      <c r="GT335" s="7"/>
      <c r="GU335" s="7"/>
      <c r="GV335" s="7"/>
      <c r="GW335" s="7"/>
      <c r="GX335" s="7"/>
      <c r="GY335" s="7"/>
      <c r="GZ335" s="7"/>
      <c r="HA335" s="7"/>
      <c r="HB335" s="7"/>
      <c r="HC335" s="7"/>
      <c r="HD335" s="7"/>
      <c r="HE335" s="7"/>
      <c r="HF335" s="7"/>
      <c r="HG335" s="7"/>
      <c r="HH335" s="7"/>
      <c r="HI335" s="7"/>
      <c r="HJ335" s="7"/>
      <c r="HK335" s="7"/>
      <c r="HL335" s="7"/>
      <c r="HM335" s="7"/>
      <c r="HN335" s="7"/>
      <c r="HO335" s="7"/>
      <c r="HP335" s="7"/>
      <c r="HQ335" s="7"/>
      <c r="HR335" s="7"/>
      <c r="HS335" s="7"/>
      <c r="HT335" s="7"/>
      <c r="HU335" s="7"/>
      <c r="HV335" s="7"/>
      <c r="HW335" s="7"/>
      <c r="HX335" s="7"/>
      <c r="HY335" s="7"/>
      <c r="HZ335" s="7"/>
      <c r="IA335" s="7"/>
      <c r="IB335" s="7"/>
      <c r="IC335" s="7"/>
      <c r="ID335" s="7"/>
      <c r="IE335" s="7"/>
      <c r="IF335" s="7"/>
      <c r="IG335" s="7"/>
      <c r="IH335" s="7"/>
      <c r="II335" s="7"/>
      <c r="IJ335" s="7"/>
      <c r="IK335" s="7"/>
      <c r="IL335" s="7"/>
      <c r="IM335" s="7"/>
      <c r="IN335" s="7"/>
      <c r="IO335" s="7"/>
      <c r="IP335" s="7"/>
      <c r="IQ335" s="7"/>
    </row>
    <row r="336" spans="1:251" s="89" customFormat="1" x14ac:dyDescent="0.3">
      <c r="A336" s="7"/>
      <c r="B336" s="7"/>
      <c r="C336" s="7"/>
      <c r="D336" s="86"/>
      <c r="E336" s="8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/>
      <c r="FZ336" s="7"/>
      <c r="GA336" s="7"/>
      <c r="GB336" s="7"/>
      <c r="GC336" s="7"/>
      <c r="GD336" s="7"/>
      <c r="GE336" s="7"/>
      <c r="GF336" s="7"/>
      <c r="GG336" s="7"/>
      <c r="GH336" s="7"/>
      <c r="GI336" s="7"/>
      <c r="GJ336" s="7"/>
      <c r="GK336" s="7"/>
      <c r="GL336" s="7"/>
      <c r="GM336" s="7"/>
      <c r="GN336" s="7"/>
      <c r="GO336" s="7"/>
      <c r="GP336" s="7"/>
      <c r="GQ336" s="7"/>
      <c r="GR336" s="7"/>
      <c r="GS336" s="7"/>
      <c r="GT336" s="7"/>
      <c r="GU336" s="7"/>
      <c r="GV336" s="7"/>
      <c r="GW336" s="7"/>
      <c r="GX336" s="7"/>
      <c r="GY336" s="7"/>
      <c r="GZ336" s="7"/>
      <c r="HA336" s="7"/>
      <c r="HB336" s="7"/>
      <c r="HC336" s="7"/>
      <c r="HD336" s="7"/>
      <c r="HE336" s="7"/>
      <c r="HF336" s="7"/>
      <c r="HG336" s="7"/>
      <c r="HH336" s="7"/>
      <c r="HI336" s="7"/>
      <c r="HJ336" s="7"/>
      <c r="HK336" s="7"/>
      <c r="HL336" s="7"/>
      <c r="HM336" s="7"/>
      <c r="HN336" s="7"/>
      <c r="HO336" s="7"/>
      <c r="HP336" s="7"/>
      <c r="HQ336" s="7"/>
      <c r="HR336" s="7"/>
      <c r="HS336" s="7"/>
      <c r="HT336" s="7"/>
      <c r="HU336" s="7"/>
      <c r="HV336" s="7"/>
      <c r="HW336" s="7"/>
      <c r="HX336" s="7"/>
      <c r="HY336" s="7"/>
      <c r="HZ336" s="7"/>
      <c r="IA336" s="7"/>
      <c r="IB336" s="7"/>
      <c r="IC336" s="7"/>
      <c r="ID336" s="7"/>
      <c r="IE336" s="7"/>
      <c r="IF336" s="7"/>
      <c r="IG336" s="7"/>
      <c r="IH336" s="7"/>
      <c r="II336" s="7"/>
      <c r="IJ336" s="7"/>
      <c r="IK336" s="7"/>
      <c r="IL336" s="7"/>
      <c r="IM336" s="7"/>
      <c r="IN336" s="7"/>
      <c r="IO336" s="7"/>
      <c r="IP336" s="7"/>
      <c r="IQ336" s="7"/>
    </row>
    <row r="337" spans="1:251" s="89" customFormat="1" x14ac:dyDescent="0.3">
      <c r="A337" s="7"/>
      <c r="B337" s="7"/>
      <c r="C337" s="7"/>
      <c r="D337" s="86"/>
      <c r="E337" s="8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/>
      <c r="FZ337" s="7"/>
      <c r="GA337" s="7"/>
      <c r="GB337" s="7"/>
      <c r="GC337" s="7"/>
      <c r="GD337" s="7"/>
      <c r="GE337" s="7"/>
      <c r="GF337" s="7"/>
      <c r="GG337" s="7"/>
      <c r="GH337" s="7"/>
      <c r="GI337" s="7"/>
      <c r="GJ337" s="7"/>
      <c r="GK337" s="7"/>
      <c r="GL337" s="7"/>
      <c r="GM337" s="7"/>
      <c r="GN337" s="7"/>
      <c r="GO337" s="7"/>
      <c r="GP337" s="7"/>
      <c r="GQ337" s="7"/>
      <c r="GR337" s="7"/>
      <c r="GS337" s="7"/>
      <c r="GT337" s="7"/>
      <c r="GU337" s="7"/>
      <c r="GV337" s="7"/>
      <c r="GW337" s="7"/>
      <c r="GX337" s="7"/>
      <c r="GY337" s="7"/>
      <c r="GZ337" s="7"/>
      <c r="HA337" s="7"/>
      <c r="HB337" s="7"/>
      <c r="HC337" s="7"/>
      <c r="HD337" s="7"/>
      <c r="HE337" s="7"/>
      <c r="HF337" s="7"/>
      <c r="HG337" s="7"/>
      <c r="HH337" s="7"/>
      <c r="HI337" s="7"/>
      <c r="HJ337" s="7"/>
      <c r="HK337" s="7"/>
      <c r="HL337" s="7"/>
      <c r="HM337" s="7"/>
      <c r="HN337" s="7"/>
      <c r="HO337" s="7"/>
      <c r="HP337" s="7"/>
      <c r="HQ337" s="7"/>
      <c r="HR337" s="7"/>
      <c r="HS337" s="7"/>
      <c r="HT337" s="7"/>
      <c r="HU337" s="7"/>
      <c r="HV337" s="7"/>
      <c r="HW337" s="7"/>
      <c r="HX337" s="7"/>
      <c r="HY337" s="7"/>
      <c r="HZ337" s="7"/>
      <c r="IA337" s="7"/>
      <c r="IB337" s="7"/>
      <c r="IC337" s="7"/>
      <c r="ID337" s="7"/>
      <c r="IE337" s="7"/>
      <c r="IF337" s="7"/>
      <c r="IG337" s="7"/>
      <c r="IH337" s="7"/>
      <c r="II337" s="7"/>
      <c r="IJ337" s="7"/>
      <c r="IK337" s="7"/>
      <c r="IL337" s="7"/>
      <c r="IM337" s="7"/>
      <c r="IN337" s="7"/>
      <c r="IO337" s="7"/>
      <c r="IP337" s="7"/>
      <c r="IQ337" s="7"/>
    </row>
    <row r="338" spans="1:251" s="89" customFormat="1" x14ac:dyDescent="0.3">
      <c r="A338" s="7"/>
      <c r="B338" s="7"/>
      <c r="C338" s="7"/>
      <c r="D338" s="86"/>
      <c r="E338" s="8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/>
      <c r="FZ338" s="7"/>
      <c r="GA338" s="7"/>
      <c r="GB338" s="7"/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  <c r="GN338" s="7"/>
      <c r="GO338" s="7"/>
      <c r="GP338" s="7"/>
      <c r="GQ338" s="7"/>
      <c r="GR338" s="7"/>
      <c r="GS338" s="7"/>
      <c r="GT338" s="7"/>
      <c r="GU338" s="7"/>
      <c r="GV338" s="7"/>
      <c r="GW338" s="7"/>
      <c r="GX338" s="7"/>
      <c r="GY338" s="7"/>
      <c r="GZ338" s="7"/>
      <c r="HA338" s="7"/>
      <c r="HB338" s="7"/>
      <c r="HC338" s="7"/>
      <c r="HD338" s="7"/>
      <c r="HE338" s="7"/>
      <c r="HF338" s="7"/>
      <c r="HG338" s="7"/>
      <c r="HH338" s="7"/>
      <c r="HI338" s="7"/>
      <c r="HJ338" s="7"/>
      <c r="HK338" s="7"/>
      <c r="HL338" s="7"/>
      <c r="HM338" s="7"/>
      <c r="HN338" s="7"/>
      <c r="HO338" s="7"/>
      <c r="HP338" s="7"/>
      <c r="HQ338" s="7"/>
      <c r="HR338" s="7"/>
      <c r="HS338" s="7"/>
      <c r="HT338" s="7"/>
      <c r="HU338" s="7"/>
      <c r="HV338" s="7"/>
      <c r="HW338" s="7"/>
      <c r="HX338" s="7"/>
      <c r="HY338" s="7"/>
      <c r="HZ338" s="7"/>
      <c r="IA338" s="7"/>
      <c r="IB338" s="7"/>
      <c r="IC338" s="7"/>
      <c r="ID338" s="7"/>
      <c r="IE338" s="7"/>
      <c r="IF338" s="7"/>
      <c r="IG338" s="7"/>
      <c r="IH338" s="7"/>
      <c r="II338" s="7"/>
      <c r="IJ338" s="7"/>
      <c r="IK338" s="7"/>
      <c r="IL338" s="7"/>
      <c r="IM338" s="7"/>
      <c r="IN338" s="7"/>
      <c r="IO338" s="7"/>
      <c r="IP338" s="7"/>
      <c r="IQ338" s="7"/>
    </row>
    <row r="339" spans="1:251" s="89" customFormat="1" x14ac:dyDescent="0.3">
      <c r="A339" s="7"/>
      <c r="B339" s="7"/>
      <c r="C339" s="7"/>
      <c r="D339" s="86"/>
      <c r="E339" s="8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/>
      <c r="FZ339" s="7"/>
      <c r="GA339" s="7"/>
      <c r="GB339" s="7"/>
      <c r="GC339" s="7"/>
      <c r="GD339" s="7"/>
      <c r="GE339" s="7"/>
      <c r="GF339" s="7"/>
      <c r="GG339" s="7"/>
      <c r="GH339" s="7"/>
      <c r="GI339" s="7"/>
      <c r="GJ339" s="7"/>
      <c r="GK339" s="7"/>
      <c r="GL339" s="7"/>
      <c r="GM339" s="7"/>
      <c r="GN339" s="7"/>
      <c r="GO339" s="7"/>
      <c r="GP339" s="7"/>
      <c r="GQ339" s="7"/>
      <c r="GR339" s="7"/>
      <c r="GS339" s="7"/>
      <c r="GT339" s="7"/>
      <c r="GU339" s="7"/>
      <c r="GV339" s="7"/>
      <c r="GW339" s="7"/>
      <c r="GX339" s="7"/>
      <c r="GY339" s="7"/>
      <c r="GZ339" s="7"/>
      <c r="HA339" s="7"/>
      <c r="HB339" s="7"/>
      <c r="HC339" s="7"/>
      <c r="HD339" s="7"/>
      <c r="HE339" s="7"/>
      <c r="HF339" s="7"/>
      <c r="HG339" s="7"/>
      <c r="HH339" s="7"/>
      <c r="HI339" s="7"/>
      <c r="HJ339" s="7"/>
      <c r="HK339" s="7"/>
      <c r="HL339" s="7"/>
      <c r="HM339" s="7"/>
      <c r="HN339" s="7"/>
      <c r="HO339" s="7"/>
      <c r="HP339" s="7"/>
      <c r="HQ339" s="7"/>
      <c r="HR339" s="7"/>
      <c r="HS339" s="7"/>
      <c r="HT339" s="7"/>
      <c r="HU339" s="7"/>
      <c r="HV339" s="7"/>
      <c r="HW339" s="7"/>
      <c r="HX339" s="7"/>
      <c r="HY339" s="7"/>
      <c r="HZ339" s="7"/>
      <c r="IA339" s="7"/>
      <c r="IB339" s="7"/>
      <c r="IC339" s="7"/>
      <c r="ID339" s="7"/>
      <c r="IE339" s="7"/>
      <c r="IF339" s="7"/>
      <c r="IG339" s="7"/>
      <c r="IH339" s="7"/>
      <c r="II339" s="7"/>
      <c r="IJ339" s="7"/>
      <c r="IK339" s="7"/>
      <c r="IL339" s="7"/>
      <c r="IM339" s="7"/>
      <c r="IN339" s="7"/>
      <c r="IO339" s="7"/>
      <c r="IP339" s="7"/>
      <c r="IQ339" s="7"/>
    </row>
    <row r="340" spans="1:251" s="89" customFormat="1" x14ac:dyDescent="0.3">
      <c r="A340" s="7"/>
      <c r="B340" s="7"/>
      <c r="C340" s="7"/>
      <c r="D340" s="86"/>
      <c r="E340" s="8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/>
      <c r="FZ340" s="7"/>
      <c r="GA340" s="7"/>
      <c r="GB340" s="7"/>
      <c r="GC340" s="7"/>
      <c r="GD340" s="7"/>
      <c r="GE340" s="7"/>
      <c r="GF340" s="7"/>
      <c r="GG340" s="7"/>
      <c r="GH340" s="7"/>
      <c r="GI340" s="7"/>
      <c r="GJ340" s="7"/>
      <c r="GK340" s="7"/>
      <c r="GL340" s="7"/>
      <c r="GM340" s="7"/>
      <c r="GN340" s="7"/>
      <c r="GO340" s="7"/>
      <c r="GP340" s="7"/>
      <c r="GQ340" s="7"/>
      <c r="GR340" s="7"/>
      <c r="GS340" s="7"/>
      <c r="GT340" s="7"/>
      <c r="GU340" s="7"/>
      <c r="GV340" s="7"/>
      <c r="GW340" s="7"/>
      <c r="GX340" s="7"/>
      <c r="GY340" s="7"/>
      <c r="GZ340" s="7"/>
      <c r="HA340" s="7"/>
      <c r="HB340" s="7"/>
      <c r="HC340" s="7"/>
      <c r="HD340" s="7"/>
      <c r="HE340" s="7"/>
      <c r="HF340" s="7"/>
      <c r="HG340" s="7"/>
      <c r="HH340" s="7"/>
      <c r="HI340" s="7"/>
      <c r="HJ340" s="7"/>
      <c r="HK340" s="7"/>
      <c r="HL340" s="7"/>
      <c r="HM340" s="7"/>
      <c r="HN340" s="7"/>
      <c r="HO340" s="7"/>
      <c r="HP340" s="7"/>
      <c r="HQ340" s="7"/>
      <c r="HR340" s="7"/>
      <c r="HS340" s="7"/>
      <c r="HT340" s="7"/>
      <c r="HU340" s="7"/>
      <c r="HV340" s="7"/>
      <c r="HW340" s="7"/>
      <c r="HX340" s="7"/>
      <c r="HY340" s="7"/>
      <c r="HZ340" s="7"/>
      <c r="IA340" s="7"/>
      <c r="IB340" s="7"/>
      <c r="IC340" s="7"/>
      <c r="ID340" s="7"/>
      <c r="IE340" s="7"/>
      <c r="IF340" s="7"/>
      <c r="IG340" s="7"/>
      <c r="IH340" s="7"/>
      <c r="II340" s="7"/>
      <c r="IJ340" s="7"/>
      <c r="IK340" s="7"/>
      <c r="IL340" s="7"/>
      <c r="IM340" s="7"/>
      <c r="IN340" s="7"/>
      <c r="IO340" s="7"/>
      <c r="IP340" s="7"/>
      <c r="IQ340" s="7"/>
    </row>
    <row r="341" spans="1:251" s="89" customFormat="1" x14ac:dyDescent="0.3">
      <c r="A341" s="7"/>
      <c r="B341" s="7"/>
      <c r="C341" s="7"/>
      <c r="D341" s="86"/>
      <c r="E341" s="8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/>
      <c r="GS341" s="7"/>
      <c r="GT341" s="7"/>
      <c r="GU341" s="7"/>
      <c r="GV341" s="7"/>
      <c r="GW341" s="7"/>
      <c r="GX341" s="7"/>
      <c r="GY341" s="7"/>
      <c r="GZ341" s="7"/>
      <c r="HA341" s="7"/>
      <c r="HB341" s="7"/>
      <c r="HC341" s="7"/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  <c r="IC341" s="7"/>
      <c r="ID341" s="7"/>
      <c r="IE341" s="7"/>
      <c r="IF341" s="7"/>
      <c r="IG341" s="7"/>
      <c r="IH341" s="7"/>
      <c r="II341" s="7"/>
      <c r="IJ341" s="7"/>
      <c r="IK341" s="7"/>
      <c r="IL341" s="7"/>
      <c r="IM341" s="7"/>
      <c r="IN341" s="7"/>
      <c r="IO341" s="7"/>
      <c r="IP341" s="7"/>
      <c r="IQ341" s="7"/>
    </row>
    <row r="342" spans="1:251" s="89" customFormat="1" x14ac:dyDescent="0.3">
      <c r="A342" s="7"/>
      <c r="B342" s="7"/>
      <c r="C342" s="7"/>
      <c r="D342" s="86"/>
      <c r="E342" s="8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  <c r="ID342" s="7"/>
      <c r="IE342" s="7"/>
      <c r="IF342" s="7"/>
      <c r="IG342" s="7"/>
      <c r="IH342" s="7"/>
      <c r="II342" s="7"/>
      <c r="IJ342" s="7"/>
      <c r="IK342" s="7"/>
      <c r="IL342" s="7"/>
      <c r="IM342" s="7"/>
      <c r="IN342" s="7"/>
      <c r="IO342" s="7"/>
      <c r="IP342" s="7"/>
      <c r="IQ342" s="7"/>
    </row>
    <row r="343" spans="1:251" s="89" customFormat="1" x14ac:dyDescent="0.3">
      <c r="A343" s="7"/>
      <c r="B343" s="7"/>
      <c r="C343" s="7"/>
      <c r="D343" s="86"/>
      <c r="E343" s="8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  <c r="ID343" s="7"/>
      <c r="IE343" s="7"/>
      <c r="IF343" s="7"/>
      <c r="IG343" s="7"/>
      <c r="IH343" s="7"/>
      <c r="II343" s="7"/>
      <c r="IJ343" s="7"/>
      <c r="IK343" s="7"/>
      <c r="IL343" s="7"/>
      <c r="IM343" s="7"/>
      <c r="IN343" s="7"/>
      <c r="IO343" s="7"/>
      <c r="IP343" s="7"/>
      <c r="IQ343" s="7"/>
    </row>
    <row r="344" spans="1:251" s="89" customFormat="1" x14ac:dyDescent="0.3">
      <c r="A344" s="7"/>
      <c r="B344" s="7"/>
      <c r="C344" s="7"/>
      <c r="D344" s="86"/>
      <c r="E344" s="8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  <c r="ID344" s="7"/>
      <c r="IE344" s="7"/>
      <c r="IF344" s="7"/>
      <c r="IG344" s="7"/>
      <c r="IH344" s="7"/>
      <c r="II344" s="7"/>
      <c r="IJ344" s="7"/>
      <c r="IK344" s="7"/>
      <c r="IL344" s="7"/>
      <c r="IM344" s="7"/>
      <c r="IN344" s="7"/>
      <c r="IO344" s="7"/>
      <c r="IP344" s="7"/>
      <c r="IQ344" s="7"/>
    </row>
    <row r="345" spans="1:251" s="89" customFormat="1" x14ac:dyDescent="0.3">
      <c r="A345" s="7"/>
      <c r="B345" s="7"/>
      <c r="C345" s="7"/>
      <c r="D345" s="86"/>
      <c r="E345" s="8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/>
      <c r="FZ345" s="7"/>
      <c r="GA345" s="7"/>
      <c r="GB345" s="7"/>
      <c r="GC345" s="7"/>
      <c r="GD345" s="7"/>
      <c r="GE345" s="7"/>
      <c r="GF345" s="7"/>
      <c r="GG345" s="7"/>
      <c r="GH345" s="7"/>
      <c r="GI345" s="7"/>
      <c r="GJ345" s="7"/>
      <c r="GK345" s="7"/>
      <c r="GL345" s="7"/>
      <c r="GM345" s="7"/>
      <c r="GN345" s="7"/>
      <c r="GO345" s="7"/>
      <c r="GP345" s="7"/>
      <c r="GQ345" s="7"/>
      <c r="GR345" s="7"/>
      <c r="GS345" s="7"/>
      <c r="GT345" s="7"/>
      <c r="GU345" s="7"/>
      <c r="GV345" s="7"/>
      <c r="GW345" s="7"/>
      <c r="GX345" s="7"/>
      <c r="GY345" s="7"/>
      <c r="GZ345" s="7"/>
      <c r="HA345" s="7"/>
      <c r="HB345" s="7"/>
      <c r="HC345" s="7"/>
      <c r="HD345" s="7"/>
      <c r="HE345" s="7"/>
      <c r="HF345" s="7"/>
      <c r="HG345" s="7"/>
      <c r="HH345" s="7"/>
      <c r="HI345" s="7"/>
      <c r="HJ345" s="7"/>
      <c r="HK345" s="7"/>
      <c r="HL345" s="7"/>
      <c r="HM345" s="7"/>
      <c r="HN345" s="7"/>
      <c r="HO345" s="7"/>
      <c r="HP345" s="7"/>
      <c r="HQ345" s="7"/>
      <c r="HR345" s="7"/>
      <c r="HS345" s="7"/>
      <c r="HT345" s="7"/>
      <c r="HU345" s="7"/>
      <c r="HV345" s="7"/>
      <c r="HW345" s="7"/>
      <c r="HX345" s="7"/>
      <c r="HY345" s="7"/>
      <c r="HZ345" s="7"/>
      <c r="IA345" s="7"/>
      <c r="IB345" s="7"/>
      <c r="IC345" s="7"/>
      <c r="ID345" s="7"/>
      <c r="IE345" s="7"/>
      <c r="IF345" s="7"/>
      <c r="IG345" s="7"/>
      <c r="IH345" s="7"/>
      <c r="II345" s="7"/>
      <c r="IJ345" s="7"/>
      <c r="IK345" s="7"/>
      <c r="IL345" s="7"/>
      <c r="IM345" s="7"/>
      <c r="IN345" s="7"/>
      <c r="IO345" s="7"/>
      <c r="IP345" s="7"/>
      <c r="IQ345" s="7"/>
    </row>
    <row r="346" spans="1:251" s="89" customFormat="1" x14ac:dyDescent="0.3">
      <c r="A346" s="7"/>
      <c r="B346" s="7"/>
      <c r="C346" s="7"/>
      <c r="D346" s="86"/>
      <c r="E346" s="8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  <c r="HZ346" s="7"/>
      <c r="IA346" s="7"/>
      <c r="IB346" s="7"/>
      <c r="IC346" s="7"/>
      <c r="ID346" s="7"/>
      <c r="IE346" s="7"/>
      <c r="IF346" s="7"/>
      <c r="IG346" s="7"/>
      <c r="IH346" s="7"/>
      <c r="II346" s="7"/>
      <c r="IJ346" s="7"/>
      <c r="IK346" s="7"/>
      <c r="IL346" s="7"/>
      <c r="IM346" s="7"/>
      <c r="IN346" s="7"/>
      <c r="IO346" s="7"/>
      <c r="IP346" s="7"/>
      <c r="IQ346" s="7"/>
    </row>
    <row r="347" spans="1:251" s="89" customFormat="1" x14ac:dyDescent="0.3">
      <c r="A347" s="7"/>
      <c r="B347" s="7"/>
      <c r="C347" s="7"/>
      <c r="D347" s="86"/>
      <c r="E347" s="8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  <c r="IC347" s="7"/>
      <c r="ID347" s="7"/>
      <c r="IE347" s="7"/>
      <c r="IF347" s="7"/>
      <c r="IG347" s="7"/>
      <c r="IH347" s="7"/>
      <c r="II347" s="7"/>
      <c r="IJ347" s="7"/>
      <c r="IK347" s="7"/>
      <c r="IL347" s="7"/>
      <c r="IM347" s="7"/>
      <c r="IN347" s="7"/>
      <c r="IO347" s="7"/>
      <c r="IP347" s="7"/>
      <c r="IQ347" s="7"/>
    </row>
    <row r="348" spans="1:251" s="89" customFormat="1" x14ac:dyDescent="0.3">
      <c r="A348" s="7"/>
      <c r="B348" s="7"/>
      <c r="C348" s="7"/>
      <c r="D348" s="86"/>
      <c r="E348" s="8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  <c r="HZ348" s="7"/>
      <c r="IA348" s="7"/>
      <c r="IB348" s="7"/>
      <c r="IC348" s="7"/>
      <c r="ID348" s="7"/>
      <c r="IE348" s="7"/>
      <c r="IF348" s="7"/>
      <c r="IG348" s="7"/>
      <c r="IH348" s="7"/>
      <c r="II348" s="7"/>
      <c r="IJ348" s="7"/>
      <c r="IK348" s="7"/>
      <c r="IL348" s="7"/>
      <c r="IM348" s="7"/>
      <c r="IN348" s="7"/>
      <c r="IO348" s="7"/>
      <c r="IP348" s="7"/>
      <c r="IQ348" s="7"/>
    </row>
    <row r="349" spans="1:251" s="89" customFormat="1" x14ac:dyDescent="0.3">
      <c r="A349" s="7"/>
      <c r="B349" s="7"/>
      <c r="C349" s="7"/>
      <c r="D349" s="86"/>
      <c r="E349" s="8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  <c r="IC349" s="7"/>
      <c r="ID349" s="7"/>
      <c r="IE349" s="7"/>
      <c r="IF349" s="7"/>
      <c r="IG349" s="7"/>
      <c r="IH349" s="7"/>
      <c r="II349" s="7"/>
      <c r="IJ349" s="7"/>
      <c r="IK349" s="7"/>
      <c r="IL349" s="7"/>
      <c r="IM349" s="7"/>
      <c r="IN349" s="7"/>
      <c r="IO349" s="7"/>
      <c r="IP349" s="7"/>
      <c r="IQ349" s="7"/>
    </row>
    <row r="350" spans="1:251" s="89" customFormat="1" x14ac:dyDescent="0.3">
      <c r="A350" s="7"/>
      <c r="B350" s="7"/>
      <c r="C350" s="7"/>
      <c r="D350" s="86"/>
      <c r="E350" s="8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  <c r="ID350" s="7"/>
      <c r="IE350" s="7"/>
      <c r="IF350" s="7"/>
      <c r="IG350" s="7"/>
      <c r="IH350" s="7"/>
      <c r="II350" s="7"/>
      <c r="IJ350" s="7"/>
      <c r="IK350" s="7"/>
      <c r="IL350" s="7"/>
      <c r="IM350" s="7"/>
      <c r="IN350" s="7"/>
      <c r="IO350" s="7"/>
      <c r="IP350" s="7"/>
      <c r="IQ350" s="7"/>
    </row>
    <row r="351" spans="1:251" s="89" customFormat="1" x14ac:dyDescent="0.3">
      <c r="A351" s="7"/>
      <c r="B351" s="7"/>
      <c r="C351" s="7"/>
      <c r="D351" s="86"/>
      <c r="E351" s="8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  <c r="ID351" s="7"/>
      <c r="IE351" s="7"/>
      <c r="IF351" s="7"/>
      <c r="IG351" s="7"/>
      <c r="IH351" s="7"/>
      <c r="II351" s="7"/>
      <c r="IJ351" s="7"/>
      <c r="IK351" s="7"/>
      <c r="IL351" s="7"/>
      <c r="IM351" s="7"/>
      <c r="IN351" s="7"/>
      <c r="IO351" s="7"/>
      <c r="IP351" s="7"/>
      <c r="IQ351" s="7"/>
    </row>
    <row r="352" spans="1:251" s="89" customFormat="1" x14ac:dyDescent="0.3">
      <c r="A352" s="7"/>
      <c r="B352" s="7"/>
      <c r="C352" s="7"/>
      <c r="D352" s="86"/>
      <c r="E352" s="8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  <c r="HZ352" s="7"/>
      <c r="IA352" s="7"/>
      <c r="IB352" s="7"/>
      <c r="IC352" s="7"/>
      <c r="ID352" s="7"/>
      <c r="IE352" s="7"/>
      <c r="IF352" s="7"/>
      <c r="IG352" s="7"/>
      <c r="IH352" s="7"/>
      <c r="II352" s="7"/>
      <c r="IJ352" s="7"/>
      <c r="IK352" s="7"/>
      <c r="IL352" s="7"/>
      <c r="IM352" s="7"/>
      <c r="IN352" s="7"/>
      <c r="IO352" s="7"/>
      <c r="IP352" s="7"/>
      <c r="IQ352" s="7"/>
    </row>
    <row r="353" spans="1:251" s="89" customFormat="1" x14ac:dyDescent="0.3">
      <c r="A353" s="7"/>
      <c r="B353" s="7"/>
      <c r="C353" s="7"/>
      <c r="D353" s="86"/>
      <c r="E353" s="8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  <c r="HZ353" s="7"/>
      <c r="IA353" s="7"/>
      <c r="IB353" s="7"/>
      <c r="IC353" s="7"/>
      <c r="ID353" s="7"/>
      <c r="IE353" s="7"/>
      <c r="IF353" s="7"/>
      <c r="IG353" s="7"/>
      <c r="IH353" s="7"/>
      <c r="II353" s="7"/>
      <c r="IJ353" s="7"/>
      <c r="IK353" s="7"/>
      <c r="IL353" s="7"/>
      <c r="IM353" s="7"/>
      <c r="IN353" s="7"/>
      <c r="IO353" s="7"/>
      <c r="IP353" s="7"/>
      <c r="IQ353" s="7"/>
    </row>
    <row r="354" spans="1:251" s="89" customFormat="1" x14ac:dyDescent="0.3">
      <c r="A354" s="7"/>
      <c r="B354" s="7"/>
      <c r="C354" s="7"/>
      <c r="D354" s="86"/>
      <c r="E354" s="8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  <c r="HZ354" s="7"/>
      <c r="IA354" s="7"/>
      <c r="IB354" s="7"/>
      <c r="IC354" s="7"/>
      <c r="ID354" s="7"/>
      <c r="IE354" s="7"/>
      <c r="IF354" s="7"/>
      <c r="IG354" s="7"/>
      <c r="IH354" s="7"/>
      <c r="II354" s="7"/>
      <c r="IJ354" s="7"/>
      <c r="IK354" s="7"/>
      <c r="IL354" s="7"/>
      <c r="IM354" s="7"/>
      <c r="IN354" s="7"/>
      <c r="IO354" s="7"/>
      <c r="IP354" s="7"/>
      <c r="IQ354" s="7"/>
    </row>
    <row r="355" spans="1:251" s="89" customFormat="1" x14ac:dyDescent="0.3">
      <c r="A355" s="7"/>
      <c r="B355" s="7"/>
      <c r="C355" s="7"/>
      <c r="D355" s="86"/>
      <c r="E355" s="8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  <c r="ID355" s="7"/>
      <c r="IE355" s="7"/>
      <c r="IF355" s="7"/>
      <c r="IG355" s="7"/>
      <c r="IH355" s="7"/>
      <c r="II355" s="7"/>
      <c r="IJ355" s="7"/>
      <c r="IK355" s="7"/>
      <c r="IL355" s="7"/>
      <c r="IM355" s="7"/>
      <c r="IN355" s="7"/>
      <c r="IO355" s="7"/>
      <c r="IP355" s="7"/>
      <c r="IQ355" s="7"/>
    </row>
    <row r="356" spans="1:251" s="89" customFormat="1" x14ac:dyDescent="0.3">
      <c r="A356" s="7"/>
      <c r="B356" s="7"/>
      <c r="C356" s="7"/>
      <c r="D356" s="86"/>
      <c r="E356" s="8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  <c r="HZ356" s="7"/>
      <c r="IA356" s="7"/>
      <c r="IB356" s="7"/>
      <c r="IC356" s="7"/>
      <c r="ID356" s="7"/>
      <c r="IE356" s="7"/>
      <c r="IF356" s="7"/>
      <c r="IG356" s="7"/>
      <c r="IH356" s="7"/>
      <c r="II356" s="7"/>
      <c r="IJ356" s="7"/>
      <c r="IK356" s="7"/>
      <c r="IL356" s="7"/>
      <c r="IM356" s="7"/>
      <c r="IN356" s="7"/>
      <c r="IO356" s="7"/>
      <c r="IP356" s="7"/>
      <c r="IQ356" s="7"/>
    </row>
    <row r="357" spans="1:251" s="89" customFormat="1" x14ac:dyDescent="0.3">
      <c r="A357" s="7"/>
      <c r="B357" s="7"/>
      <c r="C357" s="7"/>
      <c r="D357" s="86"/>
      <c r="E357" s="8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  <c r="IC357" s="7"/>
      <c r="ID357" s="7"/>
      <c r="IE357" s="7"/>
      <c r="IF357" s="7"/>
      <c r="IG357" s="7"/>
      <c r="IH357" s="7"/>
      <c r="II357" s="7"/>
      <c r="IJ357" s="7"/>
      <c r="IK357" s="7"/>
      <c r="IL357" s="7"/>
      <c r="IM357" s="7"/>
      <c r="IN357" s="7"/>
      <c r="IO357" s="7"/>
      <c r="IP357" s="7"/>
      <c r="IQ357" s="7"/>
    </row>
    <row r="358" spans="1:251" s="89" customFormat="1" x14ac:dyDescent="0.3">
      <c r="A358" s="7"/>
      <c r="B358" s="7"/>
      <c r="C358" s="7"/>
      <c r="D358" s="86"/>
      <c r="E358" s="8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  <c r="IC358" s="7"/>
      <c r="ID358" s="7"/>
      <c r="IE358" s="7"/>
      <c r="IF358" s="7"/>
      <c r="IG358" s="7"/>
      <c r="IH358" s="7"/>
      <c r="II358" s="7"/>
      <c r="IJ358" s="7"/>
      <c r="IK358" s="7"/>
      <c r="IL358" s="7"/>
      <c r="IM358" s="7"/>
      <c r="IN358" s="7"/>
      <c r="IO358" s="7"/>
      <c r="IP358" s="7"/>
      <c r="IQ358" s="7"/>
    </row>
    <row r="359" spans="1:251" s="89" customFormat="1" x14ac:dyDescent="0.3">
      <c r="A359" s="7"/>
      <c r="B359" s="7"/>
      <c r="C359" s="7"/>
      <c r="D359" s="86"/>
      <c r="E359" s="8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  <c r="HZ359" s="7"/>
      <c r="IA359" s="7"/>
      <c r="IB359" s="7"/>
      <c r="IC359" s="7"/>
      <c r="ID359" s="7"/>
      <c r="IE359" s="7"/>
      <c r="IF359" s="7"/>
      <c r="IG359" s="7"/>
      <c r="IH359" s="7"/>
      <c r="II359" s="7"/>
      <c r="IJ359" s="7"/>
      <c r="IK359" s="7"/>
      <c r="IL359" s="7"/>
      <c r="IM359" s="7"/>
      <c r="IN359" s="7"/>
      <c r="IO359" s="7"/>
      <c r="IP359" s="7"/>
      <c r="IQ359" s="7"/>
    </row>
    <row r="360" spans="1:251" s="89" customFormat="1" x14ac:dyDescent="0.3">
      <c r="A360" s="7"/>
      <c r="B360" s="7"/>
      <c r="C360" s="7"/>
      <c r="D360" s="86"/>
      <c r="E360" s="8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  <c r="IN360" s="7"/>
      <c r="IO360" s="7"/>
      <c r="IP360" s="7"/>
      <c r="IQ360" s="7"/>
    </row>
    <row r="361" spans="1:251" s="89" customFormat="1" x14ac:dyDescent="0.3">
      <c r="A361" s="7"/>
      <c r="B361" s="7"/>
      <c r="C361" s="7"/>
      <c r="D361" s="86"/>
      <c r="E361" s="8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  <c r="GJ361" s="7"/>
      <c r="GK361" s="7"/>
      <c r="GL361" s="7"/>
      <c r="GM361" s="7"/>
      <c r="GN361" s="7"/>
      <c r="GO361" s="7"/>
      <c r="GP361" s="7"/>
      <c r="GQ361" s="7"/>
      <c r="GR361" s="7"/>
      <c r="GS361" s="7"/>
      <c r="GT361" s="7"/>
      <c r="GU361" s="7"/>
      <c r="GV361" s="7"/>
      <c r="GW361" s="7"/>
      <c r="GX361" s="7"/>
      <c r="GY361" s="7"/>
      <c r="GZ361" s="7"/>
      <c r="HA361" s="7"/>
      <c r="HB361" s="7"/>
      <c r="HC361" s="7"/>
      <c r="HD361" s="7"/>
      <c r="HE361" s="7"/>
      <c r="HF361" s="7"/>
      <c r="HG361" s="7"/>
      <c r="HH361" s="7"/>
      <c r="HI361" s="7"/>
      <c r="HJ361" s="7"/>
      <c r="HK361" s="7"/>
      <c r="HL361" s="7"/>
      <c r="HM361" s="7"/>
      <c r="HN361" s="7"/>
      <c r="HO361" s="7"/>
      <c r="HP361" s="7"/>
      <c r="HQ361" s="7"/>
      <c r="HR361" s="7"/>
      <c r="HS361" s="7"/>
      <c r="HT361" s="7"/>
      <c r="HU361" s="7"/>
      <c r="HV361" s="7"/>
      <c r="HW361" s="7"/>
      <c r="HX361" s="7"/>
      <c r="HY361" s="7"/>
      <c r="HZ361" s="7"/>
      <c r="IA361" s="7"/>
      <c r="IB361" s="7"/>
      <c r="IC361" s="7"/>
      <c r="ID361" s="7"/>
      <c r="IE361" s="7"/>
      <c r="IF361" s="7"/>
      <c r="IG361" s="7"/>
      <c r="IH361" s="7"/>
      <c r="II361" s="7"/>
      <c r="IJ361" s="7"/>
      <c r="IK361" s="7"/>
      <c r="IL361" s="7"/>
      <c r="IM361" s="7"/>
      <c r="IN361" s="7"/>
      <c r="IO361" s="7"/>
      <c r="IP361" s="7"/>
      <c r="IQ361" s="7"/>
    </row>
    <row r="362" spans="1:251" s="89" customFormat="1" x14ac:dyDescent="0.3">
      <c r="A362" s="7"/>
      <c r="B362" s="7"/>
      <c r="C362" s="7"/>
      <c r="D362" s="86"/>
      <c r="E362" s="8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  <c r="GJ362" s="7"/>
      <c r="GK362" s="7"/>
      <c r="GL362" s="7"/>
      <c r="GM362" s="7"/>
      <c r="GN362" s="7"/>
      <c r="GO362" s="7"/>
      <c r="GP362" s="7"/>
      <c r="GQ362" s="7"/>
      <c r="GR362" s="7"/>
      <c r="GS362" s="7"/>
      <c r="GT362" s="7"/>
      <c r="GU362" s="7"/>
      <c r="GV362" s="7"/>
      <c r="GW362" s="7"/>
      <c r="GX362" s="7"/>
      <c r="GY362" s="7"/>
      <c r="GZ362" s="7"/>
      <c r="HA362" s="7"/>
      <c r="HB362" s="7"/>
      <c r="HC362" s="7"/>
      <c r="HD362" s="7"/>
      <c r="HE362" s="7"/>
      <c r="HF362" s="7"/>
      <c r="HG362" s="7"/>
      <c r="HH362" s="7"/>
      <c r="HI362" s="7"/>
      <c r="HJ362" s="7"/>
      <c r="HK362" s="7"/>
      <c r="HL362" s="7"/>
      <c r="HM362" s="7"/>
      <c r="HN362" s="7"/>
      <c r="HO362" s="7"/>
      <c r="HP362" s="7"/>
      <c r="HQ362" s="7"/>
      <c r="HR362" s="7"/>
      <c r="HS362" s="7"/>
      <c r="HT362" s="7"/>
      <c r="HU362" s="7"/>
      <c r="HV362" s="7"/>
      <c r="HW362" s="7"/>
      <c r="HX362" s="7"/>
      <c r="HY362" s="7"/>
      <c r="HZ362" s="7"/>
      <c r="IA362" s="7"/>
      <c r="IB362" s="7"/>
      <c r="IC362" s="7"/>
      <c r="ID362" s="7"/>
      <c r="IE362" s="7"/>
      <c r="IF362" s="7"/>
      <c r="IG362" s="7"/>
      <c r="IH362" s="7"/>
      <c r="II362" s="7"/>
      <c r="IJ362" s="7"/>
      <c r="IK362" s="7"/>
      <c r="IL362" s="7"/>
      <c r="IM362" s="7"/>
      <c r="IN362" s="7"/>
      <c r="IO362" s="7"/>
      <c r="IP362" s="7"/>
      <c r="IQ362" s="7"/>
    </row>
    <row r="363" spans="1:251" s="89" customFormat="1" x14ac:dyDescent="0.3">
      <c r="A363" s="7"/>
      <c r="B363" s="7"/>
      <c r="C363" s="7"/>
      <c r="D363" s="86"/>
      <c r="E363" s="8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  <c r="GI363" s="7"/>
      <c r="GJ363" s="7"/>
      <c r="GK363" s="7"/>
      <c r="GL363" s="7"/>
      <c r="GM363" s="7"/>
      <c r="GN363" s="7"/>
      <c r="GO363" s="7"/>
      <c r="GP363" s="7"/>
      <c r="GQ363" s="7"/>
      <c r="GR363" s="7"/>
      <c r="GS363" s="7"/>
      <c r="GT363" s="7"/>
      <c r="GU363" s="7"/>
      <c r="GV363" s="7"/>
      <c r="GW363" s="7"/>
      <c r="GX363" s="7"/>
      <c r="GY363" s="7"/>
      <c r="GZ363" s="7"/>
      <c r="HA363" s="7"/>
      <c r="HB363" s="7"/>
      <c r="HC363" s="7"/>
      <c r="HD363" s="7"/>
      <c r="HE363" s="7"/>
      <c r="HF363" s="7"/>
      <c r="HG363" s="7"/>
      <c r="HH363" s="7"/>
      <c r="HI363" s="7"/>
      <c r="HJ363" s="7"/>
      <c r="HK363" s="7"/>
      <c r="HL363" s="7"/>
      <c r="HM363" s="7"/>
      <c r="HN363" s="7"/>
      <c r="HO363" s="7"/>
      <c r="HP363" s="7"/>
      <c r="HQ363" s="7"/>
      <c r="HR363" s="7"/>
      <c r="HS363" s="7"/>
      <c r="HT363" s="7"/>
      <c r="HU363" s="7"/>
      <c r="HV363" s="7"/>
      <c r="HW363" s="7"/>
      <c r="HX363" s="7"/>
      <c r="HY363" s="7"/>
      <c r="HZ363" s="7"/>
      <c r="IA363" s="7"/>
      <c r="IB363" s="7"/>
      <c r="IC363" s="7"/>
      <c r="ID363" s="7"/>
      <c r="IE363" s="7"/>
      <c r="IF363" s="7"/>
      <c r="IG363" s="7"/>
      <c r="IH363" s="7"/>
      <c r="II363" s="7"/>
      <c r="IJ363" s="7"/>
      <c r="IK363" s="7"/>
      <c r="IL363" s="7"/>
      <c r="IM363" s="7"/>
      <c r="IN363" s="7"/>
      <c r="IO363" s="7"/>
      <c r="IP363" s="7"/>
      <c r="IQ363" s="7"/>
    </row>
    <row r="364" spans="1:251" s="89" customFormat="1" x14ac:dyDescent="0.3">
      <c r="A364" s="7"/>
      <c r="B364" s="7"/>
      <c r="C364" s="7"/>
      <c r="D364" s="86"/>
      <c r="E364" s="8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/>
      <c r="FZ364" s="7"/>
      <c r="GA364" s="7"/>
      <c r="GB364" s="7"/>
      <c r="GC364" s="7"/>
      <c r="GD364" s="7"/>
      <c r="GE364" s="7"/>
      <c r="GF364" s="7"/>
      <c r="GG364" s="7"/>
      <c r="GH364" s="7"/>
      <c r="GI364" s="7"/>
      <c r="GJ364" s="7"/>
      <c r="GK364" s="7"/>
      <c r="GL364" s="7"/>
      <c r="GM364" s="7"/>
      <c r="GN364" s="7"/>
      <c r="GO364" s="7"/>
      <c r="GP364" s="7"/>
      <c r="GQ364" s="7"/>
      <c r="GR364" s="7"/>
      <c r="GS364" s="7"/>
      <c r="GT364" s="7"/>
      <c r="GU364" s="7"/>
      <c r="GV364" s="7"/>
      <c r="GW364" s="7"/>
      <c r="GX364" s="7"/>
      <c r="GY364" s="7"/>
      <c r="GZ364" s="7"/>
      <c r="HA364" s="7"/>
      <c r="HB364" s="7"/>
      <c r="HC364" s="7"/>
      <c r="HD364" s="7"/>
      <c r="HE364" s="7"/>
      <c r="HF364" s="7"/>
      <c r="HG364" s="7"/>
      <c r="HH364" s="7"/>
      <c r="HI364" s="7"/>
      <c r="HJ364" s="7"/>
      <c r="HK364" s="7"/>
      <c r="HL364" s="7"/>
      <c r="HM364" s="7"/>
      <c r="HN364" s="7"/>
      <c r="HO364" s="7"/>
      <c r="HP364" s="7"/>
      <c r="HQ364" s="7"/>
      <c r="HR364" s="7"/>
      <c r="HS364" s="7"/>
      <c r="HT364" s="7"/>
      <c r="HU364" s="7"/>
      <c r="HV364" s="7"/>
      <c r="HW364" s="7"/>
      <c r="HX364" s="7"/>
      <c r="HY364" s="7"/>
      <c r="HZ364" s="7"/>
      <c r="IA364" s="7"/>
      <c r="IB364" s="7"/>
      <c r="IC364" s="7"/>
      <c r="ID364" s="7"/>
      <c r="IE364" s="7"/>
      <c r="IF364" s="7"/>
      <c r="IG364" s="7"/>
      <c r="IH364" s="7"/>
      <c r="II364" s="7"/>
      <c r="IJ364" s="7"/>
      <c r="IK364" s="7"/>
      <c r="IL364" s="7"/>
      <c r="IM364" s="7"/>
      <c r="IN364" s="7"/>
      <c r="IO364" s="7"/>
      <c r="IP364" s="7"/>
      <c r="IQ364" s="7"/>
    </row>
    <row r="365" spans="1:251" s="89" customFormat="1" x14ac:dyDescent="0.3">
      <c r="A365" s="7"/>
      <c r="B365" s="7"/>
      <c r="C365" s="7"/>
      <c r="D365" s="86"/>
      <c r="E365" s="8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  <c r="GI365" s="7"/>
      <c r="GJ365" s="7"/>
      <c r="GK365" s="7"/>
      <c r="GL365" s="7"/>
      <c r="GM365" s="7"/>
      <c r="GN365" s="7"/>
      <c r="GO365" s="7"/>
      <c r="GP365" s="7"/>
      <c r="GQ365" s="7"/>
      <c r="GR365" s="7"/>
      <c r="GS365" s="7"/>
      <c r="GT365" s="7"/>
      <c r="GU365" s="7"/>
      <c r="GV365" s="7"/>
      <c r="GW365" s="7"/>
      <c r="GX365" s="7"/>
      <c r="GY365" s="7"/>
      <c r="GZ365" s="7"/>
      <c r="HA365" s="7"/>
      <c r="HB365" s="7"/>
      <c r="HC365" s="7"/>
      <c r="HD365" s="7"/>
      <c r="HE365" s="7"/>
      <c r="HF365" s="7"/>
      <c r="HG365" s="7"/>
      <c r="HH365" s="7"/>
      <c r="HI365" s="7"/>
      <c r="HJ365" s="7"/>
      <c r="HK365" s="7"/>
      <c r="HL365" s="7"/>
      <c r="HM365" s="7"/>
      <c r="HN365" s="7"/>
      <c r="HO365" s="7"/>
      <c r="HP365" s="7"/>
      <c r="HQ365" s="7"/>
      <c r="HR365" s="7"/>
      <c r="HS365" s="7"/>
      <c r="HT365" s="7"/>
      <c r="HU365" s="7"/>
      <c r="HV365" s="7"/>
      <c r="HW365" s="7"/>
      <c r="HX365" s="7"/>
      <c r="HY365" s="7"/>
      <c r="HZ365" s="7"/>
      <c r="IA365" s="7"/>
      <c r="IB365" s="7"/>
      <c r="IC365" s="7"/>
      <c r="ID365" s="7"/>
      <c r="IE365" s="7"/>
      <c r="IF365" s="7"/>
      <c r="IG365" s="7"/>
      <c r="IH365" s="7"/>
      <c r="II365" s="7"/>
      <c r="IJ365" s="7"/>
      <c r="IK365" s="7"/>
      <c r="IL365" s="7"/>
      <c r="IM365" s="7"/>
      <c r="IN365" s="7"/>
      <c r="IO365" s="7"/>
      <c r="IP365" s="7"/>
      <c r="IQ365" s="7"/>
    </row>
    <row r="366" spans="1:251" s="89" customFormat="1" x14ac:dyDescent="0.3">
      <c r="A366" s="7"/>
      <c r="B366" s="7"/>
      <c r="C366" s="7"/>
      <c r="D366" s="86"/>
      <c r="E366" s="8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/>
      <c r="FZ366" s="7"/>
      <c r="GA366" s="7"/>
      <c r="GB366" s="7"/>
      <c r="GC366" s="7"/>
      <c r="GD366" s="7"/>
      <c r="GE366" s="7"/>
      <c r="GF366" s="7"/>
      <c r="GG366" s="7"/>
      <c r="GH366" s="7"/>
      <c r="GI366" s="7"/>
      <c r="GJ366" s="7"/>
      <c r="GK366" s="7"/>
      <c r="GL366" s="7"/>
      <c r="GM366" s="7"/>
      <c r="GN366" s="7"/>
      <c r="GO366" s="7"/>
      <c r="GP366" s="7"/>
      <c r="GQ366" s="7"/>
      <c r="GR366" s="7"/>
      <c r="GS366" s="7"/>
      <c r="GT366" s="7"/>
      <c r="GU366" s="7"/>
      <c r="GV366" s="7"/>
      <c r="GW366" s="7"/>
      <c r="GX366" s="7"/>
      <c r="GY366" s="7"/>
      <c r="GZ366" s="7"/>
      <c r="HA366" s="7"/>
      <c r="HB366" s="7"/>
      <c r="HC366" s="7"/>
      <c r="HD366" s="7"/>
      <c r="HE366" s="7"/>
      <c r="HF366" s="7"/>
      <c r="HG366" s="7"/>
      <c r="HH366" s="7"/>
      <c r="HI366" s="7"/>
      <c r="HJ366" s="7"/>
      <c r="HK366" s="7"/>
      <c r="HL366" s="7"/>
      <c r="HM366" s="7"/>
      <c r="HN366" s="7"/>
      <c r="HO366" s="7"/>
      <c r="HP366" s="7"/>
      <c r="HQ366" s="7"/>
      <c r="HR366" s="7"/>
      <c r="HS366" s="7"/>
      <c r="HT366" s="7"/>
      <c r="HU366" s="7"/>
      <c r="HV366" s="7"/>
      <c r="HW366" s="7"/>
      <c r="HX366" s="7"/>
      <c r="HY366" s="7"/>
      <c r="HZ366" s="7"/>
      <c r="IA366" s="7"/>
      <c r="IB366" s="7"/>
      <c r="IC366" s="7"/>
      <c r="ID366" s="7"/>
      <c r="IE366" s="7"/>
      <c r="IF366" s="7"/>
      <c r="IG366" s="7"/>
      <c r="IH366" s="7"/>
      <c r="II366" s="7"/>
      <c r="IJ366" s="7"/>
      <c r="IK366" s="7"/>
      <c r="IL366" s="7"/>
      <c r="IM366" s="7"/>
      <c r="IN366" s="7"/>
      <c r="IO366" s="7"/>
      <c r="IP366" s="7"/>
      <c r="IQ366" s="7"/>
    </row>
    <row r="367" spans="1:251" s="89" customFormat="1" x14ac:dyDescent="0.3">
      <c r="A367" s="7"/>
      <c r="B367" s="7"/>
      <c r="C367" s="7"/>
      <c r="D367" s="86"/>
      <c r="E367" s="8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  <c r="GI367" s="7"/>
      <c r="GJ367" s="7"/>
      <c r="GK367" s="7"/>
      <c r="GL367" s="7"/>
      <c r="GM367" s="7"/>
      <c r="GN367" s="7"/>
      <c r="GO367" s="7"/>
      <c r="GP367" s="7"/>
      <c r="GQ367" s="7"/>
      <c r="GR367" s="7"/>
      <c r="GS367" s="7"/>
      <c r="GT367" s="7"/>
      <c r="GU367" s="7"/>
      <c r="GV367" s="7"/>
      <c r="GW367" s="7"/>
      <c r="GX367" s="7"/>
      <c r="GY367" s="7"/>
      <c r="GZ367" s="7"/>
      <c r="HA367" s="7"/>
      <c r="HB367" s="7"/>
      <c r="HC367" s="7"/>
      <c r="HD367" s="7"/>
      <c r="HE367" s="7"/>
      <c r="HF367" s="7"/>
      <c r="HG367" s="7"/>
      <c r="HH367" s="7"/>
      <c r="HI367" s="7"/>
      <c r="HJ367" s="7"/>
      <c r="HK367" s="7"/>
      <c r="HL367" s="7"/>
      <c r="HM367" s="7"/>
      <c r="HN367" s="7"/>
      <c r="HO367" s="7"/>
      <c r="HP367" s="7"/>
      <c r="HQ367" s="7"/>
      <c r="HR367" s="7"/>
      <c r="HS367" s="7"/>
      <c r="HT367" s="7"/>
      <c r="HU367" s="7"/>
      <c r="HV367" s="7"/>
      <c r="HW367" s="7"/>
      <c r="HX367" s="7"/>
      <c r="HY367" s="7"/>
      <c r="HZ367" s="7"/>
      <c r="IA367" s="7"/>
      <c r="IB367" s="7"/>
      <c r="IC367" s="7"/>
      <c r="ID367" s="7"/>
      <c r="IE367" s="7"/>
      <c r="IF367" s="7"/>
      <c r="IG367" s="7"/>
      <c r="IH367" s="7"/>
      <c r="II367" s="7"/>
      <c r="IJ367" s="7"/>
      <c r="IK367" s="7"/>
      <c r="IL367" s="7"/>
      <c r="IM367" s="7"/>
      <c r="IN367" s="7"/>
      <c r="IO367" s="7"/>
      <c r="IP367" s="7"/>
      <c r="IQ367" s="7"/>
    </row>
    <row r="368" spans="1:251" s="89" customFormat="1" x14ac:dyDescent="0.3">
      <c r="A368" s="7"/>
      <c r="B368" s="7"/>
      <c r="C368" s="7"/>
      <c r="D368" s="86"/>
      <c r="E368" s="8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/>
      <c r="GS368" s="7"/>
      <c r="GT368" s="7"/>
      <c r="GU368" s="7"/>
      <c r="GV368" s="7"/>
      <c r="GW368" s="7"/>
      <c r="GX368" s="7"/>
      <c r="GY368" s="7"/>
      <c r="GZ368" s="7"/>
      <c r="HA368" s="7"/>
      <c r="HB368" s="7"/>
      <c r="HC368" s="7"/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  <c r="IC368" s="7"/>
      <c r="ID368" s="7"/>
      <c r="IE368" s="7"/>
      <c r="IF368" s="7"/>
      <c r="IG368" s="7"/>
      <c r="IH368" s="7"/>
      <c r="II368" s="7"/>
      <c r="IJ368" s="7"/>
      <c r="IK368" s="7"/>
      <c r="IL368" s="7"/>
      <c r="IM368" s="7"/>
      <c r="IN368" s="7"/>
      <c r="IO368" s="7"/>
      <c r="IP368" s="7"/>
      <c r="IQ368" s="7"/>
    </row>
    <row r="369" spans="1:251" s="89" customFormat="1" x14ac:dyDescent="0.3">
      <c r="A369" s="7"/>
      <c r="B369" s="7"/>
      <c r="C369" s="7"/>
      <c r="D369" s="86"/>
      <c r="E369" s="8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  <c r="GI369" s="7"/>
      <c r="GJ369" s="7"/>
      <c r="GK369" s="7"/>
      <c r="GL369" s="7"/>
      <c r="GM369" s="7"/>
      <c r="GN369" s="7"/>
      <c r="GO369" s="7"/>
      <c r="GP369" s="7"/>
      <c r="GQ369" s="7"/>
      <c r="GR369" s="7"/>
      <c r="GS369" s="7"/>
      <c r="GT369" s="7"/>
      <c r="GU369" s="7"/>
      <c r="GV369" s="7"/>
      <c r="GW369" s="7"/>
      <c r="GX369" s="7"/>
      <c r="GY369" s="7"/>
      <c r="GZ369" s="7"/>
      <c r="HA369" s="7"/>
      <c r="HB369" s="7"/>
      <c r="HC369" s="7"/>
      <c r="HD369" s="7"/>
      <c r="HE369" s="7"/>
      <c r="HF369" s="7"/>
      <c r="HG369" s="7"/>
      <c r="HH369" s="7"/>
      <c r="HI369" s="7"/>
      <c r="HJ369" s="7"/>
      <c r="HK369" s="7"/>
      <c r="HL369" s="7"/>
      <c r="HM369" s="7"/>
      <c r="HN369" s="7"/>
      <c r="HO369" s="7"/>
      <c r="HP369" s="7"/>
      <c r="HQ369" s="7"/>
      <c r="HR369" s="7"/>
      <c r="HS369" s="7"/>
      <c r="HT369" s="7"/>
      <c r="HU369" s="7"/>
      <c r="HV369" s="7"/>
      <c r="HW369" s="7"/>
      <c r="HX369" s="7"/>
      <c r="HY369" s="7"/>
      <c r="HZ369" s="7"/>
      <c r="IA369" s="7"/>
      <c r="IB369" s="7"/>
      <c r="IC369" s="7"/>
      <c r="ID369" s="7"/>
      <c r="IE369" s="7"/>
      <c r="IF369" s="7"/>
      <c r="IG369" s="7"/>
      <c r="IH369" s="7"/>
      <c r="II369" s="7"/>
      <c r="IJ369" s="7"/>
      <c r="IK369" s="7"/>
      <c r="IL369" s="7"/>
      <c r="IM369" s="7"/>
      <c r="IN369" s="7"/>
      <c r="IO369" s="7"/>
      <c r="IP369" s="7"/>
      <c r="IQ369" s="7"/>
    </row>
    <row r="370" spans="1:251" s="89" customFormat="1" x14ac:dyDescent="0.3">
      <c r="A370" s="7"/>
      <c r="B370" s="7"/>
      <c r="C370" s="7"/>
      <c r="D370" s="86"/>
      <c r="E370" s="8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  <c r="FA370" s="7"/>
      <c r="FB370" s="7"/>
      <c r="FC370" s="7"/>
      <c r="FD370" s="7"/>
      <c r="FE370" s="7"/>
      <c r="FF370" s="7"/>
      <c r="FG370" s="7"/>
      <c r="FH370" s="7"/>
      <c r="FI370" s="7"/>
      <c r="FJ370" s="7"/>
      <c r="FK370" s="7"/>
      <c r="FL370" s="7"/>
      <c r="FM370" s="7"/>
      <c r="FN370" s="7"/>
      <c r="FO370" s="7"/>
      <c r="FP370" s="7"/>
      <c r="FQ370" s="7"/>
      <c r="FR370" s="7"/>
      <c r="FS370" s="7"/>
      <c r="FT370" s="7"/>
      <c r="FU370" s="7"/>
      <c r="FV370" s="7"/>
      <c r="FW370" s="7"/>
      <c r="FX370" s="7"/>
      <c r="FY370" s="7"/>
      <c r="FZ370" s="7"/>
      <c r="GA370" s="7"/>
      <c r="GB370" s="7"/>
      <c r="GC370" s="7"/>
      <c r="GD370" s="7"/>
      <c r="GE370" s="7"/>
      <c r="GF370" s="7"/>
      <c r="GG370" s="7"/>
      <c r="GH370" s="7"/>
      <c r="GI370" s="7"/>
      <c r="GJ370" s="7"/>
      <c r="GK370" s="7"/>
      <c r="GL370" s="7"/>
      <c r="GM370" s="7"/>
      <c r="GN370" s="7"/>
      <c r="GO370" s="7"/>
      <c r="GP370" s="7"/>
      <c r="GQ370" s="7"/>
      <c r="GR370" s="7"/>
      <c r="GS370" s="7"/>
      <c r="GT370" s="7"/>
      <c r="GU370" s="7"/>
      <c r="GV370" s="7"/>
      <c r="GW370" s="7"/>
      <c r="GX370" s="7"/>
      <c r="GY370" s="7"/>
      <c r="GZ370" s="7"/>
      <c r="HA370" s="7"/>
      <c r="HB370" s="7"/>
      <c r="HC370" s="7"/>
      <c r="HD370" s="7"/>
      <c r="HE370" s="7"/>
      <c r="HF370" s="7"/>
      <c r="HG370" s="7"/>
      <c r="HH370" s="7"/>
      <c r="HI370" s="7"/>
      <c r="HJ370" s="7"/>
      <c r="HK370" s="7"/>
      <c r="HL370" s="7"/>
      <c r="HM370" s="7"/>
      <c r="HN370" s="7"/>
      <c r="HO370" s="7"/>
      <c r="HP370" s="7"/>
      <c r="HQ370" s="7"/>
      <c r="HR370" s="7"/>
      <c r="HS370" s="7"/>
      <c r="HT370" s="7"/>
      <c r="HU370" s="7"/>
      <c r="HV370" s="7"/>
      <c r="HW370" s="7"/>
      <c r="HX370" s="7"/>
      <c r="HY370" s="7"/>
      <c r="HZ370" s="7"/>
      <c r="IA370" s="7"/>
      <c r="IB370" s="7"/>
      <c r="IC370" s="7"/>
      <c r="ID370" s="7"/>
      <c r="IE370" s="7"/>
      <c r="IF370" s="7"/>
      <c r="IG370" s="7"/>
      <c r="IH370" s="7"/>
      <c r="II370" s="7"/>
      <c r="IJ370" s="7"/>
      <c r="IK370" s="7"/>
      <c r="IL370" s="7"/>
      <c r="IM370" s="7"/>
      <c r="IN370" s="7"/>
      <c r="IO370" s="7"/>
      <c r="IP370" s="7"/>
      <c r="IQ370" s="7"/>
    </row>
    <row r="371" spans="1:251" s="89" customFormat="1" x14ac:dyDescent="0.3">
      <c r="A371" s="7"/>
      <c r="B371" s="7"/>
      <c r="C371" s="7"/>
      <c r="D371" s="86"/>
      <c r="E371" s="8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  <c r="GI371" s="7"/>
      <c r="GJ371" s="7"/>
      <c r="GK371" s="7"/>
      <c r="GL371" s="7"/>
      <c r="GM371" s="7"/>
      <c r="GN371" s="7"/>
      <c r="GO371" s="7"/>
      <c r="GP371" s="7"/>
      <c r="GQ371" s="7"/>
      <c r="GR371" s="7"/>
      <c r="GS371" s="7"/>
      <c r="GT371" s="7"/>
      <c r="GU371" s="7"/>
      <c r="GV371" s="7"/>
      <c r="GW371" s="7"/>
      <c r="GX371" s="7"/>
      <c r="GY371" s="7"/>
      <c r="GZ371" s="7"/>
      <c r="HA371" s="7"/>
      <c r="HB371" s="7"/>
      <c r="HC371" s="7"/>
      <c r="HD371" s="7"/>
      <c r="HE371" s="7"/>
      <c r="HF371" s="7"/>
      <c r="HG371" s="7"/>
      <c r="HH371" s="7"/>
      <c r="HI371" s="7"/>
      <c r="HJ371" s="7"/>
      <c r="HK371" s="7"/>
      <c r="HL371" s="7"/>
      <c r="HM371" s="7"/>
      <c r="HN371" s="7"/>
      <c r="HO371" s="7"/>
      <c r="HP371" s="7"/>
      <c r="HQ371" s="7"/>
      <c r="HR371" s="7"/>
      <c r="HS371" s="7"/>
      <c r="HT371" s="7"/>
      <c r="HU371" s="7"/>
      <c r="HV371" s="7"/>
      <c r="HW371" s="7"/>
      <c r="HX371" s="7"/>
      <c r="HY371" s="7"/>
      <c r="HZ371" s="7"/>
      <c r="IA371" s="7"/>
      <c r="IB371" s="7"/>
      <c r="IC371" s="7"/>
      <c r="ID371" s="7"/>
      <c r="IE371" s="7"/>
      <c r="IF371" s="7"/>
      <c r="IG371" s="7"/>
      <c r="IH371" s="7"/>
      <c r="II371" s="7"/>
      <c r="IJ371" s="7"/>
      <c r="IK371" s="7"/>
      <c r="IL371" s="7"/>
      <c r="IM371" s="7"/>
      <c r="IN371" s="7"/>
      <c r="IO371" s="7"/>
      <c r="IP371" s="7"/>
      <c r="IQ371" s="7"/>
    </row>
    <row r="372" spans="1:251" s="89" customFormat="1" x14ac:dyDescent="0.3">
      <c r="A372" s="7"/>
      <c r="B372" s="7"/>
      <c r="C372" s="7"/>
      <c r="D372" s="86"/>
      <c r="E372" s="8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/>
      <c r="FZ372" s="7"/>
      <c r="GA372" s="7"/>
      <c r="GB372" s="7"/>
      <c r="GC372" s="7"/>
      <c r="GD372" s="7"/>
      <c r="GE372" s="7"/>
      <c r="GF372" s="7"/>
      <c r="GG372" s="7"/>
      <c r="GH372" s="7"/>
      <c r="GI372" s="7"/>
      <c r="GJ372" s="7"/>
      <c r="GK372" s="7"/>
      <c r="GL372" s="7"/>
      <c r="GM372" s="7"/>
      <c r="GN372" s="7"/>
      <c r="GO372" s="7"/>
      <c r="GP372" s="7"/>
      <c r="GQ372" s="7"/>
      <c r="GR372" s="7"/>
      <c r="GS372" s="7"/>
      <c r="GT372" s="7"/>
      <c r="GU372" s="7"/>
      <c r="GV372" s="7"/>
      <c r="GW372" s="7"/>
      <c r="GX372" s="7"/>
      <c r="GY372" s="7"/>
      <c r="GZ372" s="7"/>
      <c r="HA372" s="7"/>
      <c r="HB372" s="7"/>
      <c r="HC372" s="7"/>
      <c r="HD372" s="7"/>
      <c r="HE372" s="7"/>
      <c r="HF372" s="7"/>
      <c r="HG372" s="7"/>
      <c r="HH372" s="7"/>
      <c r="HI372" s="7"/>
      <c r="HJ372" s="7"/>
      <c r="HK372" s="7"/>
      <c r="HL372" s="7"/>
      <c r="HM372" s="7"/>
      <c r="HN372" s="7"/>
      <c r="HO372" s="7"/>
      <c r="HP372" s="7"/>
      <c r="HQ372" s="7"/>
      <c r="HR372" s="7"/>
      <c r="HS372" s="7"/>
      <c r="HT372" s="7"/>
      <c r="HU372" s="7"/>
      <c r="HV372" s="7"/>
      <c r="HW372" s="7"/>
      <c r="HX372" s="7"/>
      <c r="HY372" s="7"/>
      <c r="HZ372" s="7"/>
      <c r="IA372" s="7"/>
      <c r="IB372" s="7"/>
      <c r="IC372" s="7"/>
      <c r="ID372" s="7"/>
      <c r="IE372" s="7"/>
      <c r="IF372" s="7"/>
      <c r="IG372" s="7"/>
      <c r="IH372" s="7"/>
      <c r="II372" s="7"/>
      <c r="IJ372" s="7"/>
      <c r="IK372" s="7"/>
      <c r="IL372" s="7"/>
      <c r="IM372" s="7"/>
      <c r="IN372" s="7"/>
      <c r="IO372" s="7"/>
      <c r="IP372" s="7"/>
      <c r="IQ372" s="7"/>
    </row>
    <row r="373" spans="1:251" s="89" customFormat="1" x14ac:dyDescent="0.3">
      <c r="A373" s="7"/>
      <c r="B373" s="7"/>
      <c r="C373" s="7"/>
      <c r="D373" s="86"/>
      <c r="E373" s="8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  <c r="GI373" s="7"/>
      <c r="GJ373" s="7"/>
      <c r="GK373" s="7"/>
      <c r="GL373" s="7"/>
      <c r="GM373" s="7"/>
      <c r="GN373" s="7"/>
      <c r="GO373" s="7"/>
      <c r="GP373" s="7"/>
      <c r="GQ373" s="7"/>
      <c r="GR373" s="7"/>
      <c r="GS373" s="7"/>
      <c r="GT373" s="7"/>
      <c r="GU373" s="7"/>
      <c r="GV373" s="7"/>
      <c r="GW373" s="7"/>
      <c r="GX373" s="7"/>
      <c r="GY373" s="7"/>
      <c r="GZ373" s="7"/>
      <c r="HA373" s="7"/>
      <c r="HB373" s="7"/>
      <c r="HC373" s="7"/>
      <c r="HD373" s="7"/>
      <c r="HE373" s="7"/>
      <c r="HF373" s="7"/>
      <c r="HG373" s="7"/>
      <c r="HH373" s="7"/>
      <c r="HI373" s="7"/>
      <c r="HJ373" s="7"/>
      <c r="HK373" s="7"/>
      <c r="HL373" s="7"/>
      <c r="HM373" s="7"/>
      <c r="HN373" s="7"/>
      <c r="HO373" s="7"/>
      <c r="HP373" s="7"/>
      <c r="HQ373" s="7"/>
      <c r="HR373" s="7"/>
      <c r="HS373" s="7"/>
      <c r="HT373" s="7"/>
      <c r="HU373" s="7"/>
      <c r="HV373" s="7"/>
      <c r="HW373" s="7"/>
      <c r="HX373" s="7"/>
      <c r="HY373" s="7"/>
      <c r="HZ373" s="7"/>
      <c r="IA373" s="7"/>
      <c r="IB373" s="7"/>
      <c r="IC373" s="7"/>
      <c r="ID373" s="7"/>
      <c r="IE373" s="7"/>
      <c r="IF373" s="7"/>
      <c r="IG373" s="7"/>
      <c r="IH373" s="7"/>
      <c r="II373" s="7"/>
      <c r="IJ373" s="7"/>
      <c r="IK373" s="7"/>
      <c r="IL373" s="7"/>
      <c r="IM373" s="7"/>
      <c r="IN373" s="7"/>
      <c r="IO373" s="7"/>
      <c r="IP373" s="7"/>
      <c r="IQ373" s="7"/>
    </row>
    <row r="374" spans="1:251" s="89" customFormat="1" x14ac:dyDescent="0.3">
      <c r="A374" s="7"/>
      <c r="B374" s="7"/>
      <c r="C374" s="7"/>
      <c r="D374" s="86"/>
      <c r="E374" s="8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/>
      <c r="GS374" s="7"/>
      <c r="GT374" s="7"/>
      <c r="GU374" s="7"/>
      <c r="GV374" s="7"/>
      <c r="GW374" s="7"/>
      <c r="GX374" s="7"/>
      <c r="GY374" s="7"/>
      <c r="GZ374" s="7"/>
      <c r="HA374" s="7"/>
      <c r="HB374" s="7"/>
      <c r="HC374" s="7"/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  <c r="IC374" s="7"/>
      <c r="ID374" s="7"/>
      <c r="IE374" s="7"/>
      <c r="IF374" s="7"/>
      <c r="IG374" s="7"/>
      <c r="IH374" s="7"/>
      <c r="II374" s="7"/>
      <c r="IJ374" s="7"/>
      <c r="IK374" s="7"/>
      <c r="IL374" s="7"/>
      <c r="IM374" s="7"/>
      <c r="IN374" s="7"/>
      <c r="IO374" s="7"/>
      <c r="IP374" s="7"/>
      <c r="IQ374" s="7"/>
    </row>
    <row r="375" spans="1:251" s="89" customFormat="1" x14ac:dyDescent="0.3">
      <c r="A375" s="7"/>
      <c r="B375" s="7"/>
      <c r="C375" s="7"/>
      <c r="D375" s="86"/>
      <c r="E375" s="8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  <c r="GI375" s="7"/>
      <c r="GJ375" s="7"/>
      <c r="GK375" s="7"/>
      <c r="GL375" s="7"/>
      <c r="GM375" s="7"/>
      <c r="GN375" s="7"/>
      <c r="GO375" s="7"/>
      <c r="GP375" s="7"/>
      <c r="GQ375" s="7"/>
      <c r="GR375" s="7"/>
      <c r="GS375" s="7"/>
      <c r="GT375" s="7"/>
      <c r="GU375" s="7"/>
      <c r="GV375" s="7"/>
      <c r="GW375" s="7"/>
      <c r="GX375" s="7"/>
      <c r="GY375" s="7"/>
      <c r="GZ375" s="7"/>
      <c r="HA375" s="7"/>
      <c r="HB375" s="7"/>
      <c r="HC375" s="7"/>
      <c r="HD375" s="7"/>
      <c r="HE375" s="7"/>
      <c r="HF375" s="7"/>
      <c r="HG375" s="7"/>
      <c r="HH375" s="7"/>
      <c r="HI375" s="7"/>
      <c r="HJ375" s="7"/>
      <c r="HK375" s="7"/>
      <c r="HL375" s="7"/>
      <c r="HM375" s="7"/>
      <c r="HN375" s="7"/>
      <c r="HO375" s="7"/>
      <c r="HP375" s="7"/>
      <c r="HQ375" s="7"/>
      <c r="HR375" s="7"/>
      <c r="HS375" s="7"/>
      <c r="HT375" s="7"/>
      <c r="HU375" s="7"/>
      <c r="HV375" s="7"/>
      <c r="HW375" s="7"/>
      <c r="HX375" s="7"/>
      <c r="HY375" s="7"/>
      <c r="HZ375" s="7"/>
      <c r="IA375" s="7"/>
      <c r="IB375" s="7"/>
      <c r="IC375" s="7"/>
      <c r="ID375" s="7"/>
      <c r="IE375" s="7"/>
      <c r="IF375" s="7"/>
      <c r="IG375" s="7"/>
      <c r="IH375" s="7"/>
      <c r="II375" s="7"/>
      <c r="IJ375" s="7"/>
      <c r="IK375" s="7"/>
      <c r="IL375" s="7"/>
      <c r="IM375" s="7"/>
      <c r="IN375" s="7"/>
      <c r="IO375" s="7"/>
      <c r="IP375" s="7"/>
      <c r="IQ375" s="7"/>
    </row>
    <row r="376" spans="1:251" s="89" customFormat="1" x14ac:dyDescent="0.3">
      <c r="A376" s="7"/>
      <c r="B376" s="7"/>
      <c r="C376" s="7"/>
      <c r="D376" s="86"/>
      <c r="E376" s="8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/>
      <c r="GS376" s="7"/>
      <c r="GT376" s="7"/>
      <c r="GU376" s="7"/>
      <c r="GV376" s="7"/>
      <c r="GW376" s="7"/>
      <c r="GX376" s="7"/>
      <c r="GY376" s="7"/>
      <c r="GZ376" s="7"/>
      <c r="HA376" s="7"/>
      <c r="HB376" s="7"/>
      <c r="HC376" s="7"/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  <c r="IC376" s="7"/>
      <c r="ID376" s="7"/>
      <c r="IE376" s="7"/>
      <c r="IF376" s="7"/>
      <c r="IG376" s="7"/>
      <c r="IH376" s="7"/>
      <c r="II376" s="7"/>
      <c r="IJ376" s="7"/>
      <c r="IK376" s="7"/>
      <c r="IL376" s="7"/>
      <c r="IM376" s="7"/>
      <c r="IN376" s="7"/>
      <c r="IO376" s="7"/>
      <c r="IP376" s="7"/>
      <c r="IQ376" s="7"/>
    </row>
    <row r="377" spans="1:251" s="89" customFormat="1" x14ac:dyDescent="0.3">
      <c r="A377" s="7"/>
      <c r="B377" s="7"/>
      <c r="C377" s="7"/>
      <c r="D377" s="86"/>
      <c r="E377" s="8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  <c r="IJ377" s="7"/>
      <c r="IK377" s="7"/>
      <c r="IL377" s="7"/>
      <c r="IM377" s="7"/>
      <c r="IN377" s="7"/>
      <c r="IO377" s="7"/>
      <c r="IP377" s="7"/>
      <c r="IQ377" s="7"/>
    </row>
    <row r="378" spans="1:251" s="89" customFormat="1" x14ac:dyDescent="0.3">
      <c r="A378" s="7"/>
      <c r="B378" s="7"/>
      <c r="C378" s="7"/>
      <c r="D378" s="86"/>
      <c r="E378" s="8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/>
      <c r="GS378" s="7"/>
      <c r="GT378" s="7"/>
      <c r="GU378" s="7"/>
      <c r="GV378" s="7"/>
      <c r="GW378" s="7"/>
      <c r="GX378" s="7"/>
      <c r="GY378" s="7"/>
      <c r="GZ378" s="7"/>
      <c r="HA378" s="7"/>
      <c r="HB378" s="7"/>
      <c r="HC378" s="7"/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  <c r="IC378" s="7"/>
      <c r="ID378" s="7"/>
      <c r="IE378" s="7"/>
      <c r="IF378" s="7"/>
      <c r="IG378" s="7"/>
      <c r="IH378" s="7"/>
      <c r="II378" s="7"/>
      <c r="IJ378" s="7"/>
      <c r="IK378" s="7"/>
      <c r="IL378" s="7"/>
      <c r="IM378" s="7"/>
      <c r="IN378" s="7"/>
      <c r="IO378" s="7"/>
      <c r="IP378" s="7"/>
      <c r="IQ378" s="7"/>
    </row>
    <row r="379" spans="1:251" s="89" customFormat="1" x14ac:dyDescent="0.3">
      <c r="A379" s="7"/>
      <c r="B379" s="7"/>
      <c r="C379" s="7"/>
      <c r="D379" s="86"/>
      <c r="E379" s="8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  <c r="GI379" s="7"/>
      <c r="GJ379" s="7"/>
      <c r="GK379" s="7"/>
      <c r="GL379" s="7"/>
      <c r="GM379" s="7"/>
      <c r="GN379" s="7"/>
      <c r="GO379" s="7"/>
      <c r="GP379" s="7"/>
      <c r="GQ379" s="7"/>
      <c r="GR379" s="7"/>
      <c r="GS379" s="7"/>
      <c r="GT379" s="7"/>
      <c r="GU379" s="7"/>
      <c r="GV379" s="7"/>
      <c r="GW379" s="7"/>
      <c r="GX379" s="7"/>
      <c r="GY379" s="7"/>
      <c r="GZ379" s="7"/>
      <c r="HA379" s="7"/>
      <c r="HB379" s="7"/>
      <c r="HC379" s="7"/>
      <c r="HD379" s="7"/>
      <c r="HE379" s="7"/>
      <c r="HF379" s="7"/>
      <c r="HG379" s="7"/>
      <c r="HH379" s="7"/>
      <c r="HI379" s="7"/>
      <c r="HJ379" s="7"/>
      <c r="HK379" s="7"/>
      <c r="HL379" s="7"/>
      <c r="HM379" s="7"/>
      <c r="HN379" s="7"/>
      <c r="HO379" s="7"/>
      <c r="HP379" s="7"/>
      <c r="HQ379" s="7"/>
      <c r="HR379" s="7"/>
      <c r="HS379" s="7"/>
      <c r="HT379" s="7"/>
      <c r="HU379" s="7"/>
      <c r="HV379" s="7"/>
      <c r="HW379" s="7"/>
      <c r="HX379" s="7"/>
      <c r="HY379" s="7"/>
      <c r="HZ379" s="7"/>
      <c r="IA379" s="7"/>
      <c r="IB379" s="7"/>
      <c r="IC379" s="7"/>
      <c r="ID379" s="7"/>
      <c r="IE379" s="7"/>
      <c r="IF379" s="7"/>
      <c r="IG379" s="7"/>
      <c r="IH379" s="7"/>
      <c r="II379" s="7"/>
      <c r="IJ379" s="7"/>
      <c r="IK379" s="7"/>
      <c r="IL379" s="7"/>
      <c r="IM379" s="7"/>
      <c r="IN379" s="7"/>
      <c r="IO379" s="7"/>
      <c r="IP379" s="7"/>
      <c r="IQ379" s="7"/>
    </row>
    <row r="380" spans="1:251" s="89" customFormat="1" x14ac:dyDescent="0.3">
      <c r="A380" s="7"/>
      <c r="B380" s="7"/>
      <c r="C380" s="7"/>
      <c r="D380" s="86"/>
      <c r="E380" s="8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/>
      <c r="FZ380" s="7"/>
      <c r="GA380" s="7"/>
      <c r="GB380" s="7"/>
      <c r="GC380" s="7"/>
      <c r="GD380" s="7"/>
      <c r="GE380" s="7"/>
      <c r="GF380" s="7"/>
      <c r="GG380" s="7"/>
      <c r="GH380" s="7"/>
      <c r="GI380" s="7"/>
      <c r="GJ380" s="7"/>
      <c r="GK380" s="7"/>
      <c r="GL380" s="7"/>
      <c r="GM380" s="7"/>
      <c r="GN380" s="7"/>
      <c r="GO380" s="7"/>
      <c r="GP380" s="7"/>
      <c r="GQ380" s="7"/>
      <c r="GR380" s="7"/>
      <c r="GS380" s="7"/>
      <c r="GT380" s="7"/>
      <c r="GU380" s="7"/>
      <c r="GV380" s="7"/>
      <c r="GW380" s="7"/>
      <c r="GX380" s="7"/>
      <c r="GY380" s="7"/>
      <c r="GZ380" s="7"/>
      <c r="HA380" s="7"/>
      <c r="HB380" s="7"/>
      <c r="HC380" s="7"/>
      <c r="HD380" s="7"/>
      <c r="HE380" s="7"/>
      <c r="HF380" s="7"/>
      <c r="HG380" s="7"/>
      <c r="HH380" s="7"/>
      <c r="HI380" s="7"/>
      <c r="HJ380" s="7"/>
      <c r="HK380" s="7"/>
      <c r="HL380" s="7"/>
      <c r="HM380" s="7"/>
      <c r="HN380" s="7"/>
      <c r="HO380" s="7"/>
      <c r="HP380" s="7"/>
      <c r="HQ380" s="7"/>
      <c r="HR380" s="7"/>
      <c r="HS380" s="7"/>
      <c r="HT380" s="7"/>
      <c r="HU380" s="7"/>
      <c r="HV380" s="7"/>
      <c r="HW380" s="7"/>
      <c r="HX380" s="7"/>
      <c r="HY380" s="7"/>
      <c r="HZ380" s="7"/>
      <c r="IA380" s="7"/>
      <c r="IB380" s="7"/>
      <c r="IC380" s="7"/>
      <c r="ID380" s="7"/>
      <c r="IE380" s="7"/>
      <c r="IF380" s="7"/>
      <c r="IG380" s="7"/>
      <c r="IH380" s="7"/>
      <c r="II380" s="7"/>
      <c r="IJ380" s="7"/>
      <c r="IK380" s="7"/>
      <c r="IL380" s="7"/>
      <c r="IM380" s="7"/>
      <c r="IN380" s="7"/>
      <c r="IO380" s="7"/>
      <c r="IP380" s="7"/>
      <c r="IQ380" s="7"/>
    </row>
    <row r="381" spans="1:251" s="89" customFormat="1" x14ac:dyDescent="0.3">
      <c r="A381" s="7"/>
      <c r="B381" s="7"/>
      <c r="C381" s="7"/>
      <c r="D381" s="86"/>
      <c r="E381" s="8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/>
      <c r="FZ381" s="7"/>
      <c r="GA381" s="7"/>
      <c r="GB381" s="7"/>
      <c r="GC381" s="7"/>
      <c r="GD381" s="7"/>
      <c r="GE381" s="7"/>
      <c r="GF381" s="7"/>
      <c r="GG381" s="7"/>
      <c r="GH381" s="7"/>
      <c r="GI381" s="7"/>
      <c r="GJ381" s="7"/>
      <c r="GK381" s="7"/>
      <c r="GL381" s="7"/>
      <c r="GM381" s="7"/>
      <c r="GN381" s="7"/>
      <c r="GO381" s="7"/>
      <c r="GP381" s="7"/>
      <c r="GQ381" s="7"/>
      <c r="GR381" s="7"/>
      <c r="GS381" s="7"/>
      <c r="GT381" s="7"/>
      <c r="GU381" s="7"/>
      <c r="GV381" s="7"/>
      <c r="GW381" s="7"/>
      <c r="GX381" s="7"/>
      <c r="GY381" s="7"/>
      <c r="GZ381" s="7"/>
      <c r="HA381" s="7"/>
      <c r="HB381" s="7"/>
      <c r="HC381" s="7"/>
      <c r="HD381" s="7"/>
      <c r="HE381" s="7"/>
      <c r="HF381" s="7"/>
      <c r="HG381" s="7"/>
      <c r="HH381" s="7"/>
      <c r="HI381" s="7"/>
      <c r="HJ381" s="7"/>
      <c r="HK381" s="7"/>
      <c r="HL381" s="7"/>
      <c r="HM381" s="7"/>
      <c r="HN381" s="7"/>
      <c r="HO381" s="7"/>
      <c r="HP381" s="7"/>
      <c r="HQ381" s="7"/>
      <c r="HR381" s="7"/>
      <c r="HS381" s="7"/>
      <c r="HT381" s="7"/>
      <c r="HU381" s="7"/>
      <c r="HV381" s="7"/>
      <c r="HW381" s="7"/>
      <c r="HX381" s="7"/>
      <c r="HY381" s="7"/>
      <c r="HZ381" s="7"/>
      <c r="IA381" s="7"/>
      <c r="IB381" s="7"/>
      <c r="IC381" s="7"/>
      <c r="ID381" s="7"/>
      <c r="IE381" s="7"/>
      <c r="IF381" s="7"/>
      <c r="IG381" s="7"/>
      <c r="IH381" s="7"/>
      <c r="II381" s="7"/>
      <c r="IJ381" s="7"/>
      <c r="IK381" s="7"/>
      <c r="IL381" s="7"/>
      <c r="IM381" s="7"/>
      <c r="IN381" s="7"/>
      <c r="IO381" s="7"/>
      <c r="IP381" s="7"/>
      <c r="IQ381" s="7"/>
    </row>
    <row r="382" spans="1:251" s="89" customFormat="1" x14ac:dyDescent="0.3">
      <c r="A382" s="7"/>
      <c r="B382" s="7"/>
      <c r="C382" s="7"/>
      <c r="D382" s="86"/>
      <c r="E382" s="8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/>
      <c r="GS382" s="7"/>
      <c r="GT382" s="7"/>
      <c r="GU382" s="7"/>
      <c r="GV382" s="7"/>
      <c r="GW382" s="7"/>
      <c r="GX382" s="7"/>
      <c r="GY382" s="7"/>
      <c r="GZ382" s="7"/>
      <c r="HA382" s="7"/>
      <c r="HB382" s="7"/>
      <c r="HC382" s="7"/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  <c r="IC382" s="7"/>
      <c r="ID382" s="7"/>
      <c r="IE382" s="7"/>
      <c r="IF382" s="7"/>
      <c r="IG382" s="7"/>
      <c r="IH382" s="7"/>
      <c r="II382" s="7"/>
      <c r="IJ382" s="7"/>
      <c r="IK382" s="7"/>
      <c r="IL382" s="7"/>
      <c r="IM382" s="7"/>
      <c r="IN382" s="7"/>
      <c r="IO382" s="7"/>
      <c r="IP382" s="7"/>
      <c r="IQ382" s="7"/>
    </row>
    <row r="383" spans="1:251" s="89" customFormat="1" x14ac:dyDescent="0.3">
      <c r="A383" s="7"/>
      <c r="B383" s="7"/>
      <c r="C383" s="7"/>
      <c r="D383" s="86"/>
      <c r="E383" s="8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/>
      <c r="FZ383" s="7"/>
      <c r="GA383" s="7"/>
      <c r="GB383" s="7"/>
      <c r="GC383" s="7"/>
      <c r="GD383" s="7"/>
      <c r="GE383" s="7"/>
      <c r="GF383" s="7"/>
      <c r="GG383" s="7"/>
      <c r="GH383" s="7"/>
      <c r="GI383" s="7"/>
      <c r="GJ383" s="7"/>
      <c r="GK383" s="7"/>
      <c r="GL383" s="7"/>
      <c r="GM383" s="7"/>
      <c r="GN383" s="7"/>
      <c r="GO383" s="7"/>
      <c r="GP383" s="7"/>
      <c r="GQ383" s="7"/>
      <c r="GR383" s="7"/>
      <c r="GS383" s="7"/>
      <c r="GT383" s="7"/>
      <c r="GU383" s="7"/>
      <c r="GV383" s="7"/>
      <c r="GW383" s="7"/>
      <c r="GX383" s="7"/>
      <c r="GY383" s="7"/>
      <c r="GZ383" s="7"/>
      <c r="HA383" s="7"/>
      <c r="HB383" s="7"/>
      <c r="HC383" s="7"/>
      <c r="HD383" s="7"/>
      <c r="HE383" s="7"/>
      <c r="HF383" s="7"/>
      <c r="HG383" s="7"/>
      <c r="HH383" s="7"/>
      <c r="HI383" s="7"/>
      <c r="HJ383" s="7"/>
      <c r="HK383" s="7"/>
      <c r="HL383" s="7"/>
      <c r="HM383" s="7"/>
      <c r="HN383" s="7"/>
      <c r="HO383" s="7"/>
      <c r="HP383" s="7"/>
      <c r="HQ383" s="7"/>
      <c r="HR383" s="7"/>
      <c r="HS383" s="7"/>
      <c r="HT383" s="7"/>
      <c r="HU383" s="7"/>
      <c r="HV383" s="7"/>
      <c r="HW383" s="7"/>
      <c r="HX383" s="7"/>
      <c r="HY383" s="7"/>
      <c r="HZ383" s="7"/>
      <c r="IA383" s="7"/>
      <c r="IB383" s="7"/>
      <c r="IC383" s="7"/>
      <c r="ID383" s="7"/>
      <c r="IE383" s="7"/>
      <c r="IF383" s="7"/>
      <c r="IG383" s="7"/>
      <c r="IH383" s="7"/>
      <c r="II383" s="7"/>
      <c r="IJ383" s="7"/>
      <c r="IK383" s="7"/>
      <c r="IL383" s="7"/>
      <c r="IM383" s="7"/>
      <c r="IN383" s="7"/>
      <c r="IO383" s="7"/>
      <c r="IP383" s="7"/>
      <c r="IQ383" s="7"/>
    </row>
    <row r="384" spans="1:251" s="89" customFormat="1" x14ac:dyDescent="0.3">
      <c r="A384" s="7"/>
      <c r="B384" s="7"/>
      <c r="C384" s="7"/>
      <c r="D384" s="86"/>
      <c r="E384" s="8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/>
      <c r="FZ384" s="7"/>
      <c r="GA384" s="7"/>
      <c r="GB384" s="7"/>
      <c r="GC384" s="7"/>
      <c r="GD384" s="7"/>
      <c r="GE384" s="7"/>
      <c r="GF384" s="7"/>
      <c r="GG384" s="7"/>
      <c r="GH384" s="7"/>
      <c r="GI384" s="7"/>
      <c r="GJ384" s="7"/>
      <c r="GK384" s="7"/>
      <c r="GL384" s="7"/>
      <c r="GM384" s="7"/>
      <c r="GN384" s="7"/>
      <c r="GO384" s="7"/>
      <c r="GP384" s="7"/>
      <c r="GQ384" s="7"/>
      <c r="GR384" s="7"/>
      <c r="GS384" s="7"/>
      <c r="GT384" s="7"/>
      <c r="GU384" s="7"/>
      <c r="GV384" s="7"/>
      <c r="GW384" s="7"/>
      <c r="GX384" s="7"/>
      <c r="GY384" s="7"/>
      <c r="GZ384" s="7"/>
      <c r="HA384" s="7"/>
      <c r="HB384" s="7"/>
      <c r="HC384" s="7"/>
      <c r="HD384" s="7"/>
      <c r="HE384" s="7"/>
      <c r="HF384" s="7"/>
      <c r="HG384" s="7"/>
      <c r="HH384" s="7"/>
      <c r="HI384" s="7"/>
      <c r="HJ384" s="7"/>
      <c r="HK384" s="7"/>
      <c r="HL384" s="7"/>
      <c r="HM384" s="7"/>
      <c r="HN384" s="7"/>
      <c r="HO384" s="7"/>
      <c r="HP384" s="7"/>
      <c r="HQ384" s="7"/>
      <c r="HR384" s="7"/>
      <c r="HS384" s="7"/>
      <c r="HT384" s="7"/>
      <c r="HU384" s="7"/>
      <c r="HV384" s="7"/>
      <c r="HW384" s="7"/>
      <c r="HX384" s="7"/>
      <c r="HY384" s="7"/>
      <c r="HZ384" s="7"/>
      <c r="IA384" s="7"/>
      <c r="IB384" s="7"/>
      <c r="IC384" s="7"/>
      <c r="ID384" s="7"/>
      <c r="IE384" s="7"/>
      <c r="IF384" s="7"/>
      <c r="IG384" s="7"/>
      <c r="IH384" s="7"/>
      <c r="II384" s="7"/>
      <c r="IJ384" s="7"/>
      <c r="IK384" s="7"/>
      <c r="IL384" s="7"/>
      <c r="IM384" s="7"/>
      <c r="IN384" s="7"/>
      <c r="IO384" s="7"/>
      <c r="IP384" s="7"/>
      <c r="IQ384" s="7"/>
    </row>
    <row r="385" spans="1:251" s="89" customFormat="1" x14ac:dyDescent="0.3">
      <c r="A385" s="7"/>
      <c r="B385" s="7"/>
      <c r="C385" s="7"/>
      <c r="D385" s="86"/>
      <c r="E385" s="8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  <c r="GI385" s="7"/>
      <c r="GJ385" s="7"/>
      <c r="GK385" s="7"/>
      <c r="GL385" s="7"/>
      <c r="GM385" s="7"/>
      <c r="GN385" s="7"/>
      <c r="GO385" s="7"/>
      <c r="GP385" s="7"/>
      <c r="GQ385" s="7"/>
      <c r="GR385" s="7"/>
      <c r="GS385" s="7"/>
      <c r="GT385" s="7"/>
      <c r="GU385" s="7"/>
      <c r="GV385" s="7"/>
      <c r="GW385" s="7"/>
      <c r="GX385" s="7"/>
      <c r="GY385" s="7"/>
      <c r="GZ385" s="7"/>
      <c r="HA385" s="7"/>
      <c r="HB385" s="7"/>
      <c r="HC385" s="7"/>
      <c r="HD385" s="7"/>
      <c r="HE385" s="7"/>
      <c r="HF385" s="7"/>
      <c r="HG385" s="7"/>
      <c r="HH385" s="7"/>
      <c r="HI385" s="7"/>
      <c r="HJ385" s="7"/>
      <c r="HK385" s="7"/>
      <c r="HL385" s="7"/>
      <c r="HM385" s="7"/>
      <c r="HN385" s="7"/>
      <c r="HO385" s="7"/>
      <c r="HP385" s="7"/>
      <c r="HQ385" s="7"/>
      <c r="HR385" s="7"/>
      <c r="HS385" s="7"/>
      <c r="HT385" s="7"/>
      <c r="HU385" s="7"/>
      <c r="HV385" s="7"/>
      <c r="HW385" s="7"/>
      <c r="HX385" s="7"/>
      <c r="HY385" s="7"/>
      <c r="HZ385" s="7"/>
      <c r="IA385" s="7"/>
      <c r="IB385" s="7"/>
      <c r="IC385" s="7"/>
      <c r="ID385" s="7"/>
      <c r="IE385" s="7"/>
      <c r="IF385" s="7"/>
      <c r="IG385" s="7"/>
      <c r="IH385" s="7"/>
      <c r="II385" s="7"/>
      <c r="IJ385" s="7"/>
      <c r="IK385" s="7"/>
      <c r="IL385" s="7"/>
      <c r="IM385" s="7"/>
      <c r="IN385" s="7"/>
      <c r="IO385" s="7"/>
      <c r="IP385" s="7"/>
      <c r="IQ385" s="7"/>
    </row>
    <row r="386" spans="1:251" s="89" customFormat="1" x14ac:dyDescent="0.3">
      <c r="A386" s="7"/>
      <c r="B386" s="7"/>
      <c r="C386" s="7"/>
      <c r="D386" s="86"/>
      <c r="E386" s="8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/>
      <c r="FZ386" s="7"/>
      <c r="GA386" s="7"/>
      <c r="GB386" s="7"/>
      <c r="GC386" s="7"/>
      <c r="GD386" s="7"/>
      <c r="GE386" s="7"/>
      <c r="GF386" s="7"/>
      <c r="GG386" s="7"/>
      <c r="GH386" s="7"/>
      <c r="GI386" s="7"/>
      <c r="GJ386" s="7"/>
      <c r="GK386" s="7"/>
      <c r="GL386" s="7"/>
      <c r="GM386" s="7"/>
      <c r="GN386" s="7"/>
      <c r="GO386" s="7"/>
      <c r="GP386" s="7"/>
      <c r="GQ386" s="7"/>
      <c r="GR386" s="7"/>
      <c r="GS386" s="7"/>
      <c r="GT386" s="7"/>
      <c r="GU386" s="7"/>
      <c r="GV386" s="7"/>
      <c r="GW386" s="7"/>
      <c r="GX386" s="7"/>
      <c r="GY386" s="7"/>
      <c r="GZ386" s="7"/>
      <c r="HA386" s="7"/>
      <c r="HB386" s="7"/>
      <c r="HC386" s="7"/>
      <c r="HD386" s="7"/>
      <c r="HE386" s="7"/>
      <c r="HF386" s="7"/>
      <c r="HG386" s="7"/>
      <c r="HH386" s="7"/>
      <c r="HI386" s="7"/>
      <c r="HJ386" s="7"/>
      <c r="HK386" s="7"/>
      <c r="HL386" s="7"/>
      <c r="HM386" s="7"/>
      <c r="HN386" s="7"/>
      <c r="HO386" s="7"/>
      <c r="HP386" s="7"/>
      <c r="HQ386" s="7"/>
      <c r="HR386" s="7"/>
      <c r="HS386" s="7"/>
      <c r="HT386" s="7"/>
      <c r="HU386" s="7"/>
      <c r="HV386" s="7"/>
      <c r="HW386" s="7"/>
      <c r="HX386" s="7"/>
      <c r="HY386" s="7"/>
      <c r="HZ386" s="7"/>
      <c r="IA386" s="7"/>
      <c r="IB386" s="7"/>
      <c r="IC386" s="7"/>
      <c r="ID386" s="7"/>
      <c r="IE386" s="7"/>
      <c r="IF386" s="7"/>
      <c r="IG386" s="7"/>
      <c r="IH386" s="7"/>
      <c r="II386" s="7"/>
      <c r="IJ386" s="7"/>
      <c r="IK386" s="7"/>
      <c r="IL386" s="7"/>
      <c r="IM386" s="7"/>
      <c r="IN386" s="7"/>
      <c r="IO386" s="7"/>
      <c r="IP386" s="7"/>
      <c r="IQ386" s="7"/>
    </row>
    <row r="387" spans="1:251" s="89" customFormat="1" x14ac:dyDescent="0.3">
      <c r="A387" s="7"/>
      <c r="B387" s="7"/>
      <c r="C387" s="7"/>
      <c r="D387" s="86"/>
      <c r="E387" s="8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  <c r="GI387" s="7"/>
      <c r="GJ387" s="7"/>
      <c r="GK387" s="7"/>
      <c r="GL387" s="7"/>
      <c r="GM387" s="7"/>
      <c r="GN387" s="7"/>
      <c r="GO387" s="7"/>
      <c r="GP387" s="7"/>
      <c r="GQ387" s="7"/>
      <c r="GR387" s="7"/>
      <c r="GS387" s="7"/>
      <c r="GT387" s="7"/>
      <c r="GU387" s="7"/>
      <c r="GV387" s="7"/>
      <c r="GW387" s="7"/>
      <c r="GX387" s="7"/>
      <c r="GY387" s="7"/>
      <c r="GZ387" s="7"/>
      <c r="HA387" s="7"/>
      <c r="HB387" s="7"/>
      <c r="HC387" s="7"/>
      <c r="HD387" s="7"/>
      <c r="HE387" s="7"/>
      <c r="HF387" s="7"/>
      <c r="HG387" s="7"/>
      <c r="HH387" s="7"/>
      <c r="HI387" s="7"/>
      <c r="HJ387" s="7"/>
      <c r="HK387" s="7"/>
      <c r="HL387" s="7"/>
      <c r="HM387" s="7"/>
      <c r="HN387" s="7"/>
      <c r="HO387" s="7"/>
      <c r="HP387" s="7"/>
      <c r="HQ387" s="7"/>
      <c r="HR387" s="7"/>
      <c r="HS387" s="7"/>
      <c r="HT387" s="7"/>
      <c r="HU387" s="7"/>
      <c r="HV387" s="7"/>
      <c r="HW387" s="7"/>
      <c r="HX387" s="7"/>
      <c r="HY387" s="7"/>
      <c r="HZ387" s="7"/>
      <c r="IA387" s="7"/>
      <c r="IB387" s="7"/>
      <c r="IC387" s="7"/>
      <c r="ID387" s="7"/>
      <c r="IE387" s="7"/>
      <c r="IF387" s="7"/>
      <c r="IG387" s="7"/>
      <c r="IH387" s="7"/>
      <c r="II387" s="7"/>
      <c r="IJ387" s="7"/>
      <c r="IK387" s="7"/>
      <c r="IL387" s="7"/>
      <c r="IM387" s="7"/>
      <c r="IN387" s="7"/>
      <c r="IO387" s="7"/>
      <c r="IP387" s="7"/>
      <c r="IQ387" s="7"/>
    </row>
    <row r="388" spans="1:251" s="89" customFormat="1" x14ac:dyDescent="0.3">
      <c r="A388" s="7"/>
      <c r="B388" s="7"/>
      <c r="C388" s="7"/>
      <c r="D388" s="86"/>
      <c r="E388" s="8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  <c r="FA388" s="7"/>
      <c r="FB388" s="7"/>
      <c r="FC388" s="7"/>
      <c r="FD388" s="7"/>
      <c r="FE388" s="7"/>
      <c r="FF388" s="7"/>
      <c r="FG388" s="7"/>
      <c r="FH388" s="7"/>
      <c r="FI388" s="7"/>
      <c r="FJ388" s="7"/>
      <c r="FK388" s="7"/>
      <c r="FL388" s="7"/>
      <c r="FM388" s="7"/>
      <c r="FN388" s="7"/>
      <c r="FO388" s="7"/>
      <c r="FP388" s="7"/>
      <c r="FQ388" s="7"/>
      <c r="FR388" s="7"/>
      <c r="FS388" s="7"/>
      <c r="FT388" s="7"/>
      <c r="FU388" s="7"/>
      <c r="FV388" s="7"/>
      <c r="FW388" s="7"/>
      <c r="FX388" s="7"/>
      <c r="FY388" s="7"/>
      <c r="FZ388" s="7"/>
      <c r="GA388" s="7"/>
      <c r="GB388" s="7"/>
      <c r="GC388" s="7"/>
      <c r="GD388" s="7"/>
      <c r="GE388" s="7"/>
      <c r="GF388" s="7"/>
      <c r="GG388" s="7"/>
      <c r="GH388" s="7"/>
      <c r="GI388" s="7"/>
      <c r="GJ388" s="7"/>
      <c r="GK388" s="7"/>
      <c r="GL388" s="7"/>
      <c r="GM388" s="7"/>
      <c r="GN388" s="7"/>
      <c r="GO388" s="7"/>
      <c r="GP388" s="7"/>
      <c r="GQ388" s="7"/>
      <c r="GR388" s="7"/>
      <c r="GS388" s="7"/>
      <c r="GT388" s="7"/>
      <c r="GU388" s="7"/>
      <c r="GV388" s="7"/>
      <c r="GW388" s="7"/>
      <c r="GX388" s="7"/>
      <c r="GY388" s="7"/>
      <c r="GZ388" s="7"/>
      <c r="HA388" s="7"/>
      <c r="HB388" s="7"/>
      <c r="HC388" s="7"/>
      <c r="HD388" s="7"/>
      <c r="HE388" s="7"/>
      <c r="HF388" s="7"/>
      <c r="HG388" s="7"/>
      <c r="HH388" s="7"/>
      <c r="HI388" s="7"/>
      <c r="HJ388" s="7"/>
      <c r="HK388" s="7"/>
      <c r="HL388" s="7"/>
      <c r="HM388" s="7"/>
      <c r="HN388" s="7"/>
      <c r="HO388" s="7"/>
      <c r="HP388" s="7"/>
      <c r="HQ388" s="7"/>
      <c r="HR388" s="7"/>
      <c r="HS388" s="7"/>
      <c r="HT388" s="7"/>
      <c r="HU388" s="7"/>
      <c r="HV388" s="7"/>
      <c r="HW388" s="7"/>
      <c r="HX388" s="7"/>
      <c r="HY388" s="7"/>
      <c r="HZ388" s="7"/>
      <c r="IA388" s="7"/>
      <c r="IB388" s="7"/>
      <c r="IC388" s="7"/>
      <c r="ID388" s="7"/>
      <c r="IE388" s="7"/>
      <c r="IF388" s="7"/>
      <c r="IG388" s="7"/>
      <c r="IH388" s="7"/>
      <c r="II388" s="7"/>
      <c r="IJ388" s="7"/>
      <c r="IK388" s="7"/>
      <c r="IL388" s="7"/>
      <c r="IM388" s="7"/>
      <c r="IN388" s="7"/>
      <c r="IO388" s="7"/>
      <c r="IP388" s="7"/>
      <c r="IQ388" s="7"/>
    </row>
    <row r="389" spans="1:251" s="89" customFormat="1" x14ac:dyDescent="0.3">
      <c r="A389" s="7"/>
      <c r="B389" s="7"/>
      <c r="C389" s="7"/>
      <c r="D389" s="86"/>
      <c r="E389" s="8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  <c r="GJ389" s="7"/>
      <c r="GK389" s="7"/>
      <c r="GL389" s="7"/>
      <c r="GM389" s="7"/>
      <c r="GN389" s="7"/>
      <c r="GO389" s="7"/>
      <c r="GP389" s="7"/>
      <c r="GQ389" s="7"/>
      <c r="GR389" s="7"/>
      <c r="GS389" s="7"/>
      <c r="GT389" s="7"/>
      <c r="GU389" s="7"/>
      <c r="GV389" s="7"/>
      <c r="GW389" s="7"/>
      <c r="GX389" s="7"/>
      <c r="GY389" s="7"/>
      <c r="GZ389" s="7"/>
      <c r="HA389" s="7"/>
      <c r="HB389" s="7"/>
      <c r="HC389" s="7"/>
      <c r="HD389" s="7"/>
      <c r="HE389" s="7"/>
      <c r="HF389" s="7"/>
      <c r="HG389" s="7"/>
      <c r="HH389" s="7"/>
      <c r="HI389" s="7"/>
      <c r="HJ389" s="7"/>
      <c r="HK389" s="7"/>
      <c r="HL389" s="7"/>
      <c r="HM389" s="7"/>
      <c r="HN389" s="7"/>
      <c r="HO389" s="7"/>
      <c r="HP389" s="7"/>
      <c r="HQ389" s="7"/>
      <c r="HR389" s="7"/>
      <c r="HS389" s="7"/>
      <c r="HT389" s="7"/>
      <c r="HU389" s="7"/>
      <c r="HV389" s="7"/>
      <c r="HW389" s="7"/>
      <c r="HX389" s="7"/>
      <c r="HY389" s="7"/>
      <c r="HZ389" s="7"/>
      <c r="IA389" s="7"/>
      <c r="IB389" s="7"/>
      <c r="IC389" s="7"/>
      <c r="ID389" s="7"/>
      <c r="IE389" s="7"/>
      <c r="IF389" s="7"/>
      <c r="IG389" s="7"/>
      <c r="IH389" s="7"/>
      <c r="II389" s="7"/>
      <c r="IJ389" s="7"/>
      <c r="IK389" s="7"/>
      <c r="IL389" s="7"/>
      <c r="IM389" s="7"/>
      <c r="IN389" s="7"/>
      <c r="IO389" s="7"/>
      <c r="IP389" s="7"/>
      <c r="IQ389" s="7"/>
    </row>
    <row r="390" spans="1:251" s="89" customFormat="1" x14ac:dyDescent="0.3">
      <c r="A390" s="7"/>
      <c r="B390" s="7"/>
      <c r="C390" s="7"/>
      <c r="D390" s="86"/>
      <c r="E390" s="8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/>
      <c r="FZ390" s="7"/>
      <c r="GA390" s="7"/>
      <c r="GB390" s="7"/>
      <c r="GC390" s="7"/>
      <c r="GD390" s="7"/>
      <c r="GE390" s="7"/>
      <c r="GF390" s="7"/>
      <c r="GG390" s="7"/>
      <c r="GH390" s="7"/>
      <c r="GI390" s="7"/>
      <c r="GJ390" s="7"/>
      <c r="GK390" s="7"/>
      <c r="GL390" s="7"/>
      <c r="GM390" s="7"/>
      <c r="GN390" s="7"/>
      <c r="GO390" s="7"/>
      <c r="GP390" s="7"/>
      <c r="GQ390" s="7"/>
      <c r="GR390" s="7"/>
      <c r="GS390" s="7"/>
      <c r="GT390" s="7"/>
      <c r="GU390" s="7"/>
      <c r="GV390" s="7"/>
      <c r="GW390" s="7"/>
      <c r="GX390" s="7"/>
      <c r="GY390" s="7"/>
      <c r="GZ390" s="7"/>
      <c r="HA390" s="7"/>
      <c r="HB390" s="7"/>
      <c r="HC390" s="7"/>
      <c r="HD390" s="7"/>
      <c r="HE390" s="7"/>
      <c r="HF390" s="7"/>
      <c r="HG390" s="7"/>
      <c r="HH390" s="7"/>
      <c r="HI390" s="7"/>
      <c r="HJ390" s="7"/>
      <c r="HK390" s="7"/>
      <c r="HL390" s="7"/>
      <c r="HM390" s="7"/>
      <c r="HN390" s="7"/>
      <c r="HO390" s="7"/>
      <c r="HP390" s="7"/>
      <c r="HQ390" s="7"/>
      <c r="HR390" s="7"/>
      <c r="HS390" s="7"/>
      <c r="HT390" s="7"/>
      <c r="HU390" s="7"/>
      <c r="HV390" s="7"/>
      <c r="HW390" s="7"/>
      <c r="HX390" s="7"/>
      <c r="HY390" s="7"/>
      <c r="HZ390" s="7"/>
      <c r="IA390" s="7"/>
      <c r="IB390" s="7"/>
      <c r="IC390" s="7"/>
      <c r="ID390" s="7"/>
      <c r="IE390" s="7"/>
      <c r="IF390" s="7"/>
      <c r="IG390" s="7"/>
      <c r="IH390" s="7"/>
      <c r="II390" s="7"/>
      <c r="IJ390" s="7"/>
      <c r="IK390" s="7"/>
      <c r="IL390" s="7"/>
      <c r="IM390" s="7"/>
      <c r="IN390" s="7"/>
      <c r="IO390" s="7"/>
      <c r="IP390" s="7"/>
      <c r="IQ390" s="7"/>
    </row>
    <row r="391" spans="1:251" s="89" customFormat="1" x14ac:dyDescent="0.3">
      <c r="A391" s="7"/>
      <c r="B391" s="7"/>
      <c r="C391" s="7"/>
      <c r="D391" s="86"/>
      <c r="E391" s="8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  <c r="GI391" s="7"/>
      <c r="GJ391" s="7"/>
      <c r="GK391" s="7"/>
      <c r="GL391" s="7"/>
      <c r="GM391" s="7"/>
      <c r="GN391" s="7"/>
      <c r="GO391" s="7"/>
      <c r="GP391" s="7"/>
      <c r="GQ391" s="7"/>
      <c r="GR391" s="7"/>
      <c r="GS391" s="7"/>
      <c r="GT391" s="7"/>
      <c r="GU391" s="7"/>
      <c r="GV391" s="7"/>
      <c r="GW391" s="7"/>
      <c r="GX391" s="7"/>
      <c r="GY391" s="7"/>
      <c r="GZ391" s="7"/>
      <c r="HA391" s="7"/>
      <c r="HB391" s="7"/>
      <c r="HC391" s="7"/>
      <c r="HD391" s="7"/>
      <c r="HE391" s="7"/>
      <c r="HF391" s="7"/>
      <c r="HG391" s="7"/>
      <c r="HH391" s="7"/>
      <c r="HI391" s="7"/>
      <c r="HJ391" s="7"/>
      <c r="HK391" s="7"/>
      <c r="HL391" s="7"/>
      <c r="HM391" s="7"/>
      <c r="HN391" s="7"/>
      <c r="HO391" s="7"/>
      <c r="HP391" s="7"/>
      <c r="HQ391" s="7"/>
      <c r="HR391" s="7"/>
      <c r="HS391" s="7"/>
      <c r="HT391" s="7"/>
      <c r="HU391" s="7"/>
      <c r="HV391" s="7"/>
      <c r="HW391" s="7"/>
      <c r="HX391" s="7"/>
      <c r="HY391" s="7"/>
      <c r="HZ391" s="7"/>
      <c r="IA391" s="7"/>
      <c r="IB391" s="7"/>
      <c r="IC391" s="7"/>
      <c r="ID391" s="7"/>
      <c r="IE391" s="7"/>
      <c r="IF391" s="7"/>
      <c r="IG391" s="7"/>
      <c r="IH391" s="7"/>
      <c r="II391" s="7"/>
      <c r="IJ391" s="7"/>
      <c r="IK391" s="7"/>
      <c r="IL391" s="7"/>
      <c r="IM391" s="7"/>
      <c r="IN391" s="7"/>
      <c r="IO391" s="7"/>
      <c r="IP391" s="7"/>
      <c r="IQ391" s="7"/>
    </row>
    <row r="392" spans="1:251" s="89" customFormat="1" x14ac:dyDescent="0.3">
      <c r="A392" s="7"/>
      <c r="B392" s="7"/>
      <c r="C392" s="7"/>
      <c r="D392" s="86"/>
      <c r="E392" s="8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/>
      <c r="FZ392" s="7"/>
      <c r="GA392" s="7"/>
      <c r="GB392" s="7"/>
      <c r="GC392" s="7"/>
      <c r="GD392" s="7"/>
      <c r="GE392" s="7"/>
      <c r="GF392" s="7"/>
      <c r="GG392" s="7"/>
      <c r="GH392" s="7"/>
      <c r="GI392" s="7"/>
      <c r="GJ392" s="7"/>
      <c r="GK392" s="7"/>
      <c r="GL392" s="7"/>
      <c r="GM392" s="7"/>
      <c r="GN392" s="7"/>
      <c r="GO392" s="7"/>
      <c r="GP392" s="7"/>
      <c r="GQ392" s="7"/>
      <c r="GR392" s="7"/>
      <c r="GS392" s="7"/>
      <c r="GT392" s="7"/>
      <c r="GU392" s="7"/>
      <c r="GV392" s="7"/>
      <c r="GW392" s="7"/>
      <c r="GX392" s="7"/>
      <c r="GY392" s="7"/>
      <c r="GZ392" s="7"/>
      <c r="HA392" s="7"/>
      <c r="HB392" s="7"/>
      <c r="HC392" s="7"/>
      <c r="HD392" s="7"/>
      <c r="HE392" s="7"/>
      <c r="HF392" s="7"/>
      <c r="HG392" s="7"/>
      <c r="HH392" s="7"/>
      <c r="HI392" s="7"/>
      <c r="HJ392" s="7"/>
      <c r="HK392" s="7"/>
      <c r="HL392" s="7"/>
      <c r="HM392" s="7"/>
      <c r="HN392" s="7"/>
      <c r="HO392" s="7"/>
      <c r="HP392" s="7"/>
      <c r="HQ392" s="7"/>
      <c r="HR392" s="7"/>
      <c r="HS392" s="7"/>
      <c r="HT392" s="7"/>
      <c r="HU392" s="7"/>
      <c r="HV392" s="7"/>
      <c r="HW392" s="7"/>
      <c r="HX392" s="7"/>
      <c r="HY392" s="7"/>
      <c r="HZ392" s="7"/>
      <c r="IA392" s="7"/>
      <c r="IB392" s="7"/>
      <c r="IC392" s="7"/>
      <c r="ID392" s="7"/>
      <c r="IE392" s="7"/>
      <c r="IF392" s="7"/>
      <c r="IG392" s="7"/>
      <c r="IH392" s="7"/>
      <c r="II392" s="7"/>
      <c r="IJ392" s="7"/>
      <c r="IK392" s="7"/>
      <c r="IL392" s="7"/>
      <c r="IM392" s="7"/>
      <c r="IN392" s="7"/>
      <c r="IO392" s="7"/>
      <c r="IP392" s="7"/>
      <c r="IQ392" s="7"/>
    </row>
    <row r="393" spans="1:251" s="89" customFormat="1" x14ac:dyDescent="0.3">
      <c r="A393" s="7"/>
      <c r="B393" s="7"/>
      <c r="C393" s="7"/>
      <c r="D393" s="86"/>
      <c r="E393" s="8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  <c r="GI393" s="7"/>
      <c r="GJ393" s="7"/>
      <c r="GK393" s="7"/>
      <c r="GL393" s="7"/>
      <c r="GM393" s="7"/>
      <c r="GN393" s="7"/>
      <c r="GO393" s="7"/>
      <c r="GP393" s="7"/>
      <c r="GQ393" s="7"/>
      <c r="GR393" s="7"/>
      <c r="GS393" s="7"/>
      <c r="GT393" s="7"/>
      <c r="GU393" s="7"/>
      <c r="GV393" s="7"/>
      <c r="GW393" s="7"/>
      <c r="GX393" s="7"/>
      <c r="GY393" s="7"/>
      <c r="GZ393" s="7"/>
      <c r="HA393" s="7"/>
      <c r="HB393" s="7"/>
      <c r="HC393" s="7"/>
      <c r="HD393" s="7"/>
      <c r="HE393" s="7"/>
      <c r="HF393" s="7"/>
      <c r="HG393" s="7"/>
      <c r="HH393" s="7"/>
      <c r="HI393" s="7"/>
      <c r="HJ393" s="7"/>
      <c r="HK393" s="7"/>
      <c r="HL393" s="7"/>
      <c r="HM393" s="7"/>
      <c r="HN393" s="7"/>
      <c r="HO393" s="7"/>
      <c r="HP393" s="7"/>
      <c r="HQ393" s="7"/>
      <c r="HR393" s="7"/>
      <c r="HS393" s="7"/>
      <c r="HT393" s="7"/>
      <c r="HU393" s="7"/>
      <c r="HV393" s="7"/>
      <c r="HW393" s="7"/>
      <c r="HX393" s="7"/>
      <c r="HY393" s="7"/>
      <c r="HZ393" s="7"/>
      <c r="IA393" s="7"/>
      <c r="IB393" s="7"/>
      <c r="IC393" s="7"/>
      <c r="ID393" s="7"/>
      <c r="IE393" s="7"/>
      <c r="IF393" s="7"/>
      <c r="IG393" s="7"/>
      <c r="IH393" s="7"/>
      <c r="II393" s="7"/>
      <c r="IJ393" s="7"/>
      <c r="IK393" s="7"/>
      <c r="IL393" s="7"/>
      <c r="IM393" s="7"/>
      <c r="IN393" s="7"/>
      <c r="IO393" s="7"/>
      <c r="IP393" s="7"/>
      <c r="IQ393" s="7"/>
    </row>
    <row r="394" spans="1:251" s="89" customFormat="1" x14ac:dyDescent="0.3">
      <c r="A394" s="7"/>
      <c r="B394" s="7"/>
      <c r="C394" s="7"/>
      <c r="D394" s="86"/>
      <c r="E394" s="8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/>
      <c r="FZ394" s="7"/>
      <c r="GA394" s="7"/>
      <c r="GB394" s="7"/>
      <c r="GC394" s="7"/>
      <c r="GD394" s="7"/>
      <c r="GE394" s="7"/>
      <c r="GF394" s="7"/>
      <c r="GG394" s="7"/>
      <c r="GH394" s="7"/>
      <c r="GI394" s="7"/>
      <c r="GJ394" s="7"/>
      <c r="GK394" s="7"/>
      <c r="GL394" s="7"/>
      <c r="GM394" s="7"/>
      <c r="GN394" s="7"/>
      <c r="GO394" s="7"/>
      <c r="GP394" s="7"/>
      <c r="GQ394" s="7"/>
      <c r="GR394" s="7"/>
      <c r="GS394" s="7"/>
      <c r="GT394" s="7"/>
      <c r="GU394" s="7"/>
      <c r="GV394" s="7"/>
      <c r="GW394" s="7"/>
      <c r="GX394" s="7"/>
      <c r="GY394" s="7"/>
      <c r="GZ394" s="7"/>
      <c r="HA394" s="7"/>
      <c r="HB394" s="7"/>
      <c r="HC394" s="7"/>
      <c r="HD394" s="7"/>
      <c r="HE394" s="7"/>
      <c r="HF394" s="7"/>
      <c r="HG394" s="7"/>
      <c r="HH394" s="7"/>
      <c r="HI394" s="7"/>
      <c r="HJ394" s="7"/>
      <c r="HK394" s="7"/>
      <c r="HL394" s="7"/>
      <c r="HM394" s="7"/>
      <c r="HN394" s="7"/>
      <c r="HO394" s="7"/>
      <c r="HP394" s="7"/>
      <c r="HQ394" s="7"/>
      <c r="HR394" s="7"/>
      <c r="HS394" s="7"/>
      <c r="HT394" s="7"/>
      <c r="HU394" s="7"/>
      <c r="HV394" s="7"/>
      <c r="HW394" s="7"/>
      <c r="HX394" s="7"/>
      <c r="HY394" s="7"/>
      <c r="HZ394" s="7"/>
      <c r="IA394" s="7"/>
      <c r="IB394" s="7"/>
      <c r="IC394" s="7"/>
      <c r="ID394" s="7"/>
      <c r="IE394" s="7"/>
      <c r="IF394" s="7"/>
      <c r="IG394" s="7"/>
      <c r="IH394" s="7"/>
      <c r="II394" s="7"/>
      <c r="IJ394" s="7"/>
      <c r="IK394" s="7"/>
      <c r="IL394" s="7"/>
      <c r="IM394" s="7"/>
      <c r="IN394" s="7"/>
      <c r="IO394" s="7"/>
      <c r="IP394" s="7"/>
      <c r="IQ394" s="7"/>
    </row>
    <row r="395" spans="1:251" s="89" customFormat="1" x14ac:dyDescent="0.3">
      <c r="A395" s="7"/>
      <c r="B395" s="7"/>
      <c r="C395" s="7"/>
      <c r="D395" s="86"/>
      <c r="E395" s="8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/>
      <c r="FZ395" s="7"/>
      <c r="GA395" s="7"/>
      <c r="GB395" s="7"/>
      <c r="GC395" s="7"/>
      <c r="GD395" s="7"/>
      <c r="GE395" s="7"/>
      <c r="GF395" s="7"/>
      <c r="GG395" s="7"/>
      <c r="GH395" s="7"/>
      <c r="GI395" s="7"/>
      <c r="GJ395" s="7"/>
      <c r="GK395" s="7"/>
      <c r="GL395" s="7"/>
      <c r="GM395" s="7"/>
      <c r="GN395" s="7"/>
      <c r="GO395" s="7"/>
      <c r="GP395" s="7"/>
      <c r="GQ395" s="7"/>
      <c r="GR395" s="7"/>
      <c r="GS395" s="7"/>
      <c r="GT395" s="7"/>
      <c r="GU395" s="7"/>
      <c r="GV395" s="7"/>
      <c r="GW395" s="7"/>
      <c r="GX395" s="7"/>
      <c r="GY395" s="7"/>
      <c r="GZ395" s="7"/>
      <c r="HA395" s="7"/>
      <c r="HB395" s="7"/>
      <c r="HC395" s="7"/>
      <c r="HD395" s="7"/>
      <c r="HE395" s="7"/>
      <c r="HF395" s="7"/>
      <c r="HG395" s="7"/>
      <c r="HH395" s="7"/>
      <c r="HI395" s="7"/>
      <c r="HJ395" s="7"/>
      <c r="HK395" s="7"/>
      <c r="HL395" s="7"/>
      <c r="HM395" s="7"/>
      <c r="HN395" s="7"/>
      <c r="HO395" s="7"/>
      <c r="HP395" s="7"/>
      <c r="HQ395" s="7"/>
      <c r="HR395" s="7"/>
      <c r="HS395" s="7"/>
      <c r="HT395" s="7"/>
      <c r="HU395" s="7"/>
      <c r="HV395" s="7"/>
      <c r="HW395" s="7"/>
      <c r="HX395" s="7"/>
      <c r="HY395" s="7"/>
      <c r="HZ395" s="7"/>
      <c r="IA395" s="7"/>
      <c r="IB395" s="7"/>
      <c r="IC395" s="7"/>
      <c r="ID395" s="7"/>
      <c r="IE395" s="7"/>
      <c r="IF395" s="7"/>
      <c r="IG395" s="7"/>
      <c r="IH395" s="7"/>
      <c r="II395" s="7"/>
      <c r="IJ395" s="7"/>
      <c r="IK395" s="7"/>
      <c r="IL395" s="7"/>
      <c r="IM395" s="7"/>
      <c r="IN395" s="7"/>
      <c r="IO395" s="7"/>
      <c r="IP395" s="7"/>
      <c r="IQ395" s="7"/>
    </row>
    <row r="396" spans="1:251" s="89" customFormat="1" x14ac:dyDescent="0.3">
      <c r="A396" s="7"/>
      <c r="B396" s="7"/>
      <c r="C396" s="7"/>
      <c r="D396" s="86"/>
      <c r="E396" s="8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  <c r="GJ396" s="7"/>
      <c r="GK396" s="7"/>
      <c r="GL396" s="7"/>
      <c r="GM396" s="7"/>
      <c r="GN396" s="7"/>
      <c r="GO396" s="7"/>
      <c r="GP396" s="7"/>
      <c r="GQ396" s="7"/>
      <c r="GR396" s="7"/>
      <c r="GS396" s="7"/>
      <c r="GT396" s="7"/>
      <c r="GU396" s="7"/>
      <c r="GV396" s="7"/>
      <c r="GW396" s="7"/>
      <c r="GX396" s="7"/>
      <c r="GY396" s="7"/>
      <c r="GZ396" s="7"/>
      <c r="HA396" s="7"/>
      <c r="HB396" s="7"/>
      <c r="HC396" s="7"/>
      <c r="HD396" s="7"/>
      <c r="HE396" s="7"/>
      <c r="HF396" s="7"/>
      <c r="HG396" s="7"/>
      <c r="HH396" s="7"/>
      <c r="HI396" s="7"/>
      <c r="HJ396" s="7"/>
      <c r="HK396" s="7"/>
      <c r="HL396" s="7"/>
      <c r="HM396" s="7"/>
      <c r="HN396" s="7"/>
      <c r="HO396" s="7"/>
      <c r="HP396" s="7"/>
      <c r="HQ396" s="7"/>
      <c r="HR396" s="7"/>
      <c r="HS396" s="7"/>
      <c r="HT396" s="7"/>
      <c r="HU396" s="7"/>
      <c r="HV396" s="7"/>
      <c r="HW396" s="7"/>
      <c r="HX396" s="7"/>
      <c r="HY396" s="7"/>
      <c r="HZ396" s="7"/>
      <c r="IA396" s="7"/>
      <c r="IB396" s="7"/>
      <c r="IC396" s="7"/>
      <c r="ID396" s="7"/>
      <c r="IE396" s="7"/>
      <c r="IF396" s="7"/>
      <c r="IG396" s="7"/>
      <c r="IH396" s="7"/>
      <c r="II396" s="7"/>
      <c r="IJ396" s="7"/>
      <c r="IK396" s="7"/>
      <c r="IL396" s="7"/>
      <c r="IM396" s="7"/>
      <c r="IN396" s="7"/>
      <c r="IO396" s="7"/>
      <c r="IP396" s="7"/>
      <c r="IQ396" s="7"/>
    </row>
    <row r="397" spans="1:251" s="89" customFormat="1" x14ac:dyDescent="0.3">
      <c r="A397" s="7"/>
      <c r="B397" s="7"/>
      <c r="C397" s="7"/>
      <c r="D397" s="86"/>
      <c r="E397" s="8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  <c r="GI397" s="7"/>
      <c r="GJ397" s="7"/>
      <c r="GK397" s="7"/>
      <c r="GL397" s="7"/>
      <c r="GM397" s="7"/>
      <c r="GN397" s="7"/>
      <c r="GO397" s="7"/>
      <c r="GP397" s="7"/>
      <c r="GQ397" s="7"/>
      <c r="GR397" s="7"/>
      <c r="GS397" s="7"/>
      <c r="GT397" s="7"/>
      <c r="GU397" s="7"/>
      <c r="GV397" s="7"/>
      <c r="GW397" s="7"/>
      <c r="GX397" s="7"/>
      <c r="GY397" s="7"/>
      <c r="GZ397" s="7"/>
      <c r="HA397" s="7"/>
      <c r="HB397" s="7"/>
      <c r="HC397" s="7"/>
      <c r="HD397" s="7"/>
      <c r="HE397" s="7"/>
      <c r="HF397" s="7"/>
      <c r="HG397" s="7"/>
      <c r="HH397" s="7"/>
      <c r="HI397" s="7"/>
      <c r="HJ397" s="7"/>
      <c r="HK397" s="7"/>
      <c r="HL397" s="7"/>
      <c r="HM397" s="7"/>
      <c r="HN397" s="7"/>
      <c r="HO397" s="7"/>
      <c r="HP397" s="7"/>
      <c r="HQ397" s="7"/>
      <c r="HR397" s="7"/>
      <c r="HS397" s="7"/>
      <c r="HT397" s="7"/>
      <c r="HU397" s="7"/>
      <c r="HV397" s="7"/>
      <c r="HW397" s="7"/>
      <c r="HX397" s="7"/>
      <c r="HY397" s="7"/>
      <c r="HZ397" s="7"/>
      <c r="IA397" s="7"/>
      <c r="IB397" s="7"/>
      <c r="IC397" s="7"/>
      <c r="ID397" s="7"/>
      <c r="IE397" s="7"/>
      <c r="IF397" s="7"/>
      <c r="IG397" s="7"/>
      <c r="IH397" s="7"/>
      <c r="II397" s="7"/>
      <c r="IJ397" s="7"/>
      <c r="IK397" s="7"/>
      <c r="IL397" s="7"/>
      <c r="IM397" s="7"/>
      <c r="IN397" s="7"/>
      <c r="IO397" s="7"/>
      <c r="IP397" s="7"/>
      <c r="IQ397" s="7"/>
    </row>
    <row r="398" spans="1:251" s="89" customFormat="1" x14ac:dyDescent="0.3">
      <c r="A398" s="7"/>
      <c r="B398" s="7"/>
      <c r="C398" s="7"/>
      <c r="D398" s="86"/>
      <c r="E398" s="8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/>
      <c r="FZ398" s="7"/>
      <c r="GA398" s="7"/>
      <c r="GB398" s="7"/>
      <c r="GC398" s="7"/>
      <c r="GD398" s="7"/>
      <c r="GE398" s="7"/>
      <c r="GF398" s="7"/>
      <c r="GG398" s="7"/>
      <c r="GH398" s="7"/>
      <c r="GI398" s="7"/>
      <c r="GJ398" s="7"/>
      <c r="GK398" s="7"/>
      <c r="GL398" s="7"/>
      <c r="GM398" s="7"/>
      <c r="GN398" s="7"/>
      <c r="GO398" s="7"/>
      <c r="GP398" s="7"/>
      <c r="GQ398" s="7"/>
      <c r="GR398" s="7"/>
      <c r="GS398" s="7"/>
      <c r="GT398" s="7"/>
      <c r="GU398" s="7"/>
      <c r="GV398" s="7"/>
      <c r="GW398" s="7"/>
      <c r="GX398" s="7"/>
      <c r="GY398" s="7"/>
      <c r="GZ398" s="7"/>
      <c r="HA398" s="7"/>
      <c r="HB398" s="7"/>
      <c r="HC398" s="7"/>
      <c r="HD398" s="7"/>
      <c r="HE398" s="7"/>
      <c r="HF398" s="7"/>
      <c r="HG398" s="7"/>
      <c r="HH398" s="7"/>
      <c r="HI398" s="7"/>
      <c r="HJ398" s="7"/>
      <c r="HK398" s="7"/>
      <c r="HL398" s="7"/>
      <c r="HM398" s="7"/>
      <c r="HN398" s="7"/>
      <c r="HO398" s="7"/>
      <c r="HP398" s="7"/>
      <c r="HQ398" s="7"/>
      <c r="HR398" s="7"/>
      <c r="HS398" s="7"/>
      <c r="HT398" s="7"/>
      <c r="HU398" s="7"/>
      <c r="HV398" s="7"/>
      <c r="HW398" s="7"/>
      <c r="HX398" s="7"/>
      <c r="HY398" s="7"/>
      <c r="HZ398" s="7"/>
      <c r="IA398" s="7"/>
      <c r="IB398" s="7"/>
      <c r="IC398" s="7"/>
      <c r="ID398" s="7"/>
      <c r="IE398" s="7"/>
      <c r="IF398" s="7"/>
      <c r="IG398" s="7"/>
      <c r="IH398" s="7"/>
      <c r="II398" s="7"/>
      <c r="IJ398" s="7"/>
      <c r="IK398" s="7"/>
      <c r="IL398" s="7"/>
      <c r="IM398" s="7"/>
      <c r="IN398" s="7"/>
      <c r="IO398" s="7"/>
      <c r="IP398" s="7"/>
      <c r="IQ398" s="7"/>
    </row>
    <row r="399" spans="1:251" s="89" customFormat="1" x14ac:dyDescent="0.3">
      <c r="A399" s="7"/>
      <c r="B399" s="7"/>
      <c r="C399" s="7"/>
      <c r="D399" s="86"/>
      <c r="E399" s="8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  <c r="GI399" s="7"/>
      <c r="GJ399" s="7"/>
      <c r="GK399" s="7"/>
      <c r="GL399" s="7"/>
      <c r="GM399" s="7"/>
      <c r="GN399" s="7"/>
      <c r="GO399" s="7"/>
      <c r="GP399" s="7"/>
      <c r="GQ399" s="7"/>
      <c r="GR399" s="7"/>
      <c r="GS399" s="7"/>
      <c r="GT399" s="7"/>
      <c r="GU399" s="7"/>
      <c r="GV399" s="7"/>
      <c r="GW399" s="7"/>
      <c r="GX399" s="7"/>
      <c r="GY399" s="7"/>
      <c r="GZ399" s="7"/>
      <c r="HA399" s="7"/>
      <c r="HB399" s="7"/>
      <c r="HC399" s="7"/>
      <c r="HD399" s="7"/>
      <c r="HE399" s="7"/>
      <c r="HF399" s="7"/>
      <c r="HG399" s="7"/>
      <c r="HH399" s="7"/>
      <c r="HI399" s="7"/>
      <c r="HJ399" s="7"/>
      <c r="HK399" s="7"/>
      <c r="HL399" s="7"/>
      <c r="HM399" s="7"/>
      <c r="HN399" s="7"/>
      <c r="HO399" s="7"/>
      <c r="HP399" s="7"/>
      <c r="HQ399" s="7"/>
      <c r="HR399" s="7"/>
      <c r="HS399" s="7"/>
      <c r="HT399" s="7"/>
      <c r="HU399" s="7"/>
      <c r="HV399" s="7"/>
      <c r="HW399" s="7"/>
      <c r="HX399" s="7"/>
      <c r="HY399" s="7"/>
      <c r="HZ399" s="7"/>
      <c r="IA399" s="7"/>
      <c r="IB399" s="7"/>
      <c r="IC399" s="7"/>
      <c r="ID399" s="7"/>
      <c r="IE399" s="7"/>
      <c r="IF399" s="7"/>
      <c r="IG399" s="7"/>
      <c r="IH399" s="7"/>
      <c r="II399" s="7"/>
      <c r="IJ399" s="7"/>
      <c r="IK399" s="7"/>
      <c r="IL399" s="7"/>
      <c r="IM399" s="7"/>
      <c r="IN399" s="7"/>
      <c r="IO399" s="7"/>
      <c r="IP399" s="7"/>
      <c r="IQ399" s="7"/>
    </row>
    <row r="400" spans="1:251" s="89" customFormat="1" x14ac:dyDescent="0.3">
      <c r="A400" s="7"/>
      <c r="B400" s="7"/>
      <c r="C400" s="7"/>
      <c r="D400" s="86"/>
      <c r="E400" s="8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  <c r="GJ400" s="7"/>
      <c r="GK400" s="7"/>
      <c r="GL400" s="7"/>
      <c r="GM400" s="7"/>
      <c r="GN400" s="7"/>
      <c r="GO400" s="7"/>
      <c r="GP400" s="7"/>
      <c r="GQ400" s="7"/>
      <c r="GR400" s="7"/>
      <c r="GS400" s="7"/>
      <c r="GT400" s="7"/>
      <c r="GU400" s="7"/>
      <c r="GV400" s="7"/>
      <c r="GW400" s="7"/>
      <c r="GX400" s="7"/>
      <c r="GY400" s="7"/>
      <c r="GZ400" s="7"/>
      <c r="HA400" s="7"/>
      <c r="HB400" s="7"/>
      <c r="HC400" s="7"/>
      <c r="HD400" s="7"/>
      <c r="HE400" s="7"/>
      <c r="HF400" s="7"/>
      <c r="HG400" s="7"/>
      <c r="HH400" s="7"/>
      <c r="HI400" s="7"/>
      <c r="HJ400" s="7"/>
      <c r="HK400" s="7"/>
      <c r="HL400" s="7"/>
      <c r="HM400" s="7"/>
      <c r="HN400" s="7"/>
      <c r="HO400" s="7"/>
      <c r="HP400" s="7"/>
      <c r="HQ400" s="7"/>
      <c r="HR400" s="7"/>
      <c r="HS400" s="7"/>
      <c r="HT400" s="7"/>
      <c r="HU400" s="7"/>
      <c r="HV400" s="7"/>
      <c r="HW400" s="7"/>
      <c r="HX400" s="7"/>
      <c r="HY400" s="7"/>
      <c r="HZ400" s="7"/>
      <c r="IA400" s="7"/>
      <c r="IB400" s="7"/>
      <c r="IC400" s="7"/>
      <c r="ID400" s="7"/>
      <c r="IE400" s="7"/>
      <c r="IF400" s="7"/>
      <c r="IG400" s="7"/>
      <c r="IH400" s="7"/>
      <c r="II400" s="7"/>
      <c r="IJ400" s="7"/>
      <c r="IK400" s="7"/>
      <c r="IL400" s="7"/>
      <c r="IM400" s="7"/>
      <c r="IN400" s="7"/>
      <c r="IO400" s="7"/>
      <c r="IP400" s="7"/>
      <c r="IQ400" s="7"/>
    </row>
    <row r="401" spans="1:251" s="89" customFormat="1" x14ac:dyDescent="0.3">
      <c r="A401" s="7"/>
      <c r="B401" s="7"/>
      <c r="C401" s="7"/>
      <c r="D401" s="86"/>
      <c r="E401" s="8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  <c r="GI401" s="7"/>
      <c r="GJ401" s="7"/>
      <c r="GK401" s="7"/>
      <c r="GL401" s="7"/>
      <c r="GM401" s="7"/>
      <c r="GN401" s="7"/>
      <c r="GO401" s="7"/>
      <c r="GP401" s="7"/>
      <c r="GQ401" s="7"/>
      <c r="GR401" s="7"/>
      <c r="GS401" s="7"/>
      <c r="GT401" s="7"/>
      <c r="GU401" s="7"/>
      <c r="GV401" s="7"/>
      <c r="GW401" s="7"/>
      <c r="GX401" s="7"/>
      <c r="GY401" s="7"/>
      <c r="GZ401" s="7"/>
      <c r="HA401" s="7"/>
      <c r="HB401" s="7"/>
      <c r="HC401" s="7"/>
      <c r="HD401" s="7"/>
      <c r="HE401" s="7"/>
      <c r="HF401" s="7"/>
      <c r="HG401" s="7"/>
      <c r="HH401" s="7"/>
      <c r="HI401" s="7"/>
      <c r="HJ401" s="7"/>
      <c r="HK401" s="7"/>
      <c r="HL401" s="7"/>
      <c r="HM401" s="7"/>
      <c r="HN401" s="7"/>
      <c r="HO401" s="7"/>
      <c r="HP401" s="7"/>
      <c r="HQ401" s="7"/>
      <c r="HR401" s="7"/>
      <c r="HS401" s="7"/>
      <c r="HT401" s="7"/>
      <c r="HU401" s="7"/>
      <c r="HV401" s="7"/>
      <c r="HW401" s="7"/>
      <c r="HX401" s="7"/>
      <c r="HY401" s="7"/>
      <c r="HZ401" s="7"/>
      <c r="IA401" s="7"/>
      <c r="IB401" s="7"/>
      <c r="IC401" s="7"/>
      <c r="ID401" s="7"/>
      <c r="IE401" s="7"/>
      <c r="IF401" s="7"/>
      <c r="IG401" s="7"/>
      <c r="IH401" s="7"/>
      <c r="II401" s="7"/>
      <c r="IJ401" s="7"/>
      <c r="IK401" s="7"/>
      <c r="IL401" s="7"/>
      <c r="IM401" s="7"/>
      <c r="IN401" s="7"/>
      <c r="IO401" s="7"/>
      <c r="IP401" s="7"/>
      <c r="IQ401" s="7"/>
    </row>
    <row r="402" spans="1:251" s="89" customFormat="1" x14ac:dyDescent="0.3">
      <c r="A402" s="7"/>
      <c r="B402" s="7"/>
      <c r="C402" s="7"/>
      <c r="D402" s="86"/>
      <c r="E402" s="8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  <c r="DV402" s="7"/>
      <c r="DW402" s="7"/>
      <c r="DX402" s="7"/>
      <c r="DY402" s="7"/>
      <c r="DZ402" s="7"/>
      <c r="EA402" s="7"/>
      <c r="EB402" s="7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  <c r="FA402" s="7"/>
      <c r="FB402" s="7"/>
      <c r="FC402" s="7"/>
      <c r="FD402" s="7"/>
      <c r="FE402" s="7"/>
      <c r="FF402" s="7"/>
      <c r="FG402" s="7"/>
      <c r="FH402" s="7"/>
      <c r="FI402" s="7"/>
      <c r="FJ402" s="7"/>
      <c r="FK402" s="7"/>
      <c r="FL402" s="7"/>
      <c r="FM402" s="7"/>
      <c r="FN402" s="7"/>
      <c r="FO402" s="7"/>
      <c r="FP402" s="7"/>
      <c r="FQ402" s="7"/>
      <c r="FR402" s="7"/>
      <c r="FS402" s="7"/>
      <c r="FT402" s="7"/>
      <c r="FU402" s="7"/>
      <c r="FV402" s="7"/>
      <c r="FW402" s="7"/>
      <c r="FX402" s="7"/>
      <c r="FY402" s="7"/>
      <c r="FZ402" s="7"/>
      <c r="GA402" s="7"/>
      <c r="GB402" s="7"/>
      <c r="GC402" s="7"/>
      <c r="GD402" s="7"/>
      <c r="GE402" s="7"/>
      <c r="GF402" s="7"/>
      <c r="GG402" s="7"/>
      <c r="GH402" s="7"/>
      <c r="GI402" s="7"/>
      <c r="GJ402" s="7"/>
      <c r="GK402" s="7"/>
      <c r="GL402" s="7"/>
      <c r="GM402" s="7"/>
      <c r="GN402" s="7"/>
      <c r="GO402" s="7"/>
      <c r="GP402" s="7"/>
      <c r="GQ402" s="7"/>
      <c r="GR402" s="7"/>
      <c r="GS402" s="7"/>
      <c r="GT402" s="7"/>
      <c r="GU402" s="7"/>
      <c r="GV402" s="7"/>
      <c r="GW402" s="7"/>
      <c r="GX402" s="7"/>
      <c r="GY402" s="7"/>
      <c r="GZ402" s="7"/>
      <c r="HA402" s="7"/>
      <c r="HB402" s="7"/>
      <c r="HC402" s="7"/>
      <c r="HD402" s="7"/>
      <c r="HE402" s="7"/>
      <c r="HF402" s="7"/>
      <c r="HG402" s="7"/>
      <c r="HH402" s="7"/>
      <c r="HI402" s="7"/>
      <c r="HJ402" s="7"/>
      <c r="HK402" s="7"/>
      <c r="HL402" s="7"/>
      <c r="HM402" s="7"/>
      <c r="HN402" s="7"/>
      <c r="HO402" s="7"/>
      <c r="HP402" s="7"/>
      <c r="HQ402" s="7"/>
      <c r="HR402" s="7"/>
      <c r="HS402" s="7"/>
      <c r="HT402" s="7"/>
      <c r="HU402" s="7"/>
      <c r="HV402" s="7"/>
      <c r="HW402" s="7"/>
      <c r="HX402" s="7"/>
      <c r="HY402" s="7"/>
      <c r="HZ402" s="7"/>
      <c r="IA402" s="7"/>
      <c r="IB402" s="7"/>
      <c r="IC402" s="7"/>
      <c r="ID402" s="7"/>
      <c r="IE402" s="7"/>
      <c r="IF402" s="7"/>
      <c r="IG402" s="7"/>
      <c r="IH402" s="7"/>
      <c r="II402" s="7"/>
      <c r="IJ402" s="7"/>
      <c r="IK402" s="7"/>
      <c r="IL402" s="7"/>
      <c r="IM402" s="7"/>
      <c r="IN402" s="7"/>
      <c r="IO402" s="7"/>
      <c r="IP402" s="7"/>
      <c r="IQ402" s="7"/>
    </row>
    <row r="403" spans="1:251" s="89" customFormat="1" x14ac:dyDescent="0.3">
      <c r="A403" s="7"/>
      <c r="B403" s="7"/>
      <c r="C403" s="7"/>
      <c r="D403" s="86"/>
      <c r="E403" s="8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  <c r="GJ403" s="7"/>
      <c r="GK403" s="7"/>
      <c r="GL403" s="7"/>
      <c r="GM403" s="7"/>
      <c r="GN403" s="7"/>
      <c r="GO403" s="7"/>
      <c r="GP403" s="7"/>
      <c r="GQ403" s="7"/>
      <c r="GR403" s="7"/>
      <c r="GS403" s="7"/>
      <c r="GT403" s="7"/>
      <c r="GU403" s="7"/>
      <c r="GV403" s="7"/>
      <c r="GW403" s="7"/>
      <c r="GX403" s="7"/>
      <c r="GY403" s="7"/>
      <c r="GZ403" s="7"/>
      <c r="HA403" s="7"/>
      <c r="HB403" s="7"/>
      <c r="HC403" s="7"/>
      <c r="HD403" s="7"/>
      <c r="HE403" s="7"/>
      <c r="HF403" s="7"/>
      <c r="HG403" s="7"/>
      <c r="HH403" s="7"/>
      <c r="HI403" s="7"/>
      <c r="HJ403" s="7"/>
      <c r="HK403" s="7"/>
      <c r="HL403" s="7"/>
      <c r="HM403" s="7"/>
      <c r="HN403" s="7"/>
      <c r="HO403" s="7"/>
      <c r="HP403" s="7"/>
      <c r="HQ403" s="7"/>
      <c r="HR403" s="7"/>
      <c r="HS403" s="7"/>
      <c r="HT403" s="7"/>
      <c r="HU403" s="7"/>
      <c r="HV403" s="7"/>
      <c r="HW403" s="7"/>
      <c r="HX403" s="7"/>
      <c r="HY403" s="7"/>
      <c r="HZ403" s="7"/>
      <c r="IA403" s="7"/>
      <c r="IB403" s="7"/>
      <c r="IC403" s="7"/>
      <c r="ID403" s="7"/>
      <c r="IE403" s="7"/>
      <c r="IF403" s="7"/>
      <c r="IG403" s="7"/>
      <c r="IH403" s="7"/>
      <c r="II403" s="7"/>
      <c r="IJ403" s="7"/>
      <c r="IK403" s="7"/>
      <c r="IL403" s="7"/>
      <c r="IM403" s="7"/>
      <c r="IN403" s="7"/>
      <c r="IO403" s="7"/>
      <c r="IP403" s="7"/>
      <c r="IQ403" s="7"/>
    </row>
    <row r="404" spans="1:251" s="89" customFormat="1" x14ac:dyDescent="0.3">
      <c r="A404" s="7"/>
      <c r="B404" s="7"/>
      <c r="C404" s="7"/>
      <c r="D404" s="86"/>
      <c r="E404" s="8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  <c r="GJ404" s="7"/>
      <c r="GK404" s="7"/>
      <c r="GL404" s="7"/>
      <c r="GM404" s="7"/>
      <c r="GN404" s="7"/>
      <c r="GO404" s="7"/>
      <c r="GP404" s="7"/>
      <c r="GQ404" s="7"/>
      <c r="GR404" s="7"/>
      <c r="GS404" s="7"/>
      <c r="GT404" s="7"/>
      <c r="GU404" s="7"/>
      <c r="GV404" s="7"/>
      <c r="GW404" s="7"/>
      <c r="GX404" s="7"/>
      <c r="GY404" s="7"/>
      <c r="GZ404" s="7"/>
      <c r="HA404" s="7"/>
      <c r="HB404" s="7"/>
      <c r="HC404" s="7"/>
      <c r="HD404" s="7"/>
      <c r="HE404" s="7"/>
      <c r="HF404" s="7"/>
      <c r="HG404" s="7"/>
      <c r="HH404" s="7"/>
      <c r="HI404" s="7"/>
      <c r="HJ404" s="7"/>
      <c r="HK404" s="7"/>
      <c r="HL404" s="7"/>
      <c r="HM404" s="7"/>
      <c r="HN404" s="7"/>
      <c r="HO404" s="7"/>
      <c r="HP404" s="7"/>
      <c r="HQ404" s="7"/>
      <c r="HR404" s="7"/>
      <c r="HS404" s="7"/>
      <c r="HT404" s="7"/>
      <c r="HU404" s="7"/>
      <c r="HV404" s="7"/>
      <c r="HW404" s="7"/>
      <c r="HX404" s="7"/>
      <c r="HY404" s="7"/>
      <c r="HZ404" s="7"/>
      <c r="IA404" s="7"/>
      <c r="IB404" s="7"/>
      <c r="IC404" s="7"/>
      <c r="ID404" s="7"/>
      <c r="IE404" s="7"/>
      <c r="IF404" s="7"/>
      <c r="IG404" s="7"/>
      <c r="IH404" s="7"/>
      <c r="II404" s="7"/>
      <c r="IJ404" s="7"/>
      <c r="IK404" s="7"/>
      <c r="IL404" s="7"/>
      <c r="IM404" s="7"/>
      <c r="IN404" s="7"/>
      <c r="IO404" s="7"/>
      <c r="IP404" s="7"/>
      <c r="IQ404" s="7"/>
    </row>
    <row r="405" spans="1:251" s="89" customFormat="1" x14ac:dyDescent="0.3">
      <c r="A405" s="7"/>
      <c r="B405" s="7"/>
      <c r="C405" s="7"/>
      <c r="D405" s="86"/>
      <c r="E405" s="8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  <c r="GJ405" s="7"/>
      <c r="GK405" s="7"/>
      <c r="GL405" s="7"/>
      <c r="GM405" s="7"/>
      <c r="GN405" s="7"/>
      <c r="GO405" s="7"/>
      <c r="GP405" s="7"/>
      <c r="GQ405" s="7"/>
      <c r="GR405" s="7"/>
      <c r="GS405" s="7"/>
      <c r="GT405" s="7"/>
      <c r="GU405" s="7"/>
      <c r="GV405" s="7"/>
      <c r="GW405" s="7"/>
      <c r="GX405" s="7"/>
      <c r="GY405" s="7"/>
      <c r="GZ405" s="7"/>
      <c r="HA405" s="7"/>
      <c r="HB405" s="7"/>
      <c r="HC405" s="7"/>
      <c r="HD405" s="7"/>
      <c r="HE405" s="7"/>
      <c r="HF405" s="7"/>
      <c r="HG405" s="7"/>
      <c r="HH405" s="7"/>
      <c r="HI405" s="7"/>
      <c r="HJ405" s="7"/>
      <c r="HK405" s="7"/>
      <c r="HL405" s="7"/>
      <c r="HM405" s="7"/>
      <c r="HN405" s="7"/>
      <c r="HO405" s="7"/>
      <c r="HP405" s="7"/>
      <c r="HQ405" s="7"/>
      <c r="HR405" s="7"/>
      <c r="HS405" s="7"/>
      <c r="HT405" s="7"/>
      <c r="HU405" s="7"/>
      <c r="HV405" s="7"/>
      <c r="HW405" s="7"/>
      <c r="HX405" s="7"/>
      <c r="HY405" s="7"/>
      <c r="HZ405" s="7"/>
      <c r="IA405" s="7"/>
      <c r="IB405" s="7"/>
      <c r="IC405" s="7"/>
      <c r="ID405" s="7"/>
      <c r="IE405" s="7"/>
      <c r="IF405" s="7"/>
      <c r="IG405" s="7"/>
      <c r="IH405" s="7"/>
      <c r="II405" s="7"/>
      <c r="IJ405" s="7"/>
      <c r="IK405" s="7"/>
      <c r="IL405" s="7"/>
      <c r="IM405" s="7"/>
      <c r="IN405" s="7"/>
      <c r="IO405" s="7"/>
      <c r="IP405" s="7"/>
      <c r="IQ405" s="7"/>
    </row>
    <row r="406" spans="1:251" s="89" customFormat="1" x14ac:dyDescent="0.3">
      <c r="A406" s="7"/>
      <c r="B406" s="7"/>
      <c r="C406" s="7"/>
      <c r="D406" s="86"/>
      <c r="E406" s="8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/>
      <c r="FZ406" s="7"/>
      <c r="GA406" s="7"/>
      <c r="GB406" s="7"/>
      <c r="GC406" s="7"/>
      <c r="GD406" s="7"/>
      <c r="GE406" s="7"/>
      <c r="GF406" s="7"/>
      <c r="GG406" s="7"/>
      <c r="GH406" s="7"/>
      <c r="GI406" s="7"/>
      <c r="GJ406" s="7"/>
      <c r="GK406" s="7"/>
      <c r="GL406" s="7"/>
      <c r="GM406" s="7"/>
      <c r="GN406" s="7"/>
      <c r="GO406" s="7"/>
      <c r="GP406" s="7"/>
      <c r="GQ406" s="7"/>
      <c r="GR406" s="7"/>
      <c r="GS406" s="7"/>
      <c r="GT406" s="7"/>
      <c r="GU406" s="7"/>
      <c r="GV406" s="7"/>
      <c r="GW406" s="7"/>
      <c r="GX406" s="7"/>
      <c r="GY406" s="7"/>
      <c r="GZ406" s="7"/>
      <c r="HA406" s="7"/>
      <c r="HB406" s="7"/>
      <c r="HC406" s="7"/>
      <c r="HD406" s="7"/>
      <c r="HE406" s="7"/>
      <c r="HF406" s="7"/>
      <c r="HG406" s="7"/>
      <c r="HH406" s="7"/>
      <c r="HI406" s="7"/>
      <c r="HJ406" s="7"/>
      <c r="HK406" s="7"/>
      <c r="HL406" s="7"/>
      <c r="HM406" s="7"/>
      <c r="HN406" s="7"/>
      <c r="HO406" s="7"/>
      <c r="HP406" s="7"/>
      <c r="HQ406" s="7"/>
      <c r="HR406" s="7"/>
      <c r="HS406" s="7"/>
      <c r="HT406" s="7"/>
      <c r="HU406" s="7"/>
      <c r="HV406" s="7"/>
      <c r="HW406" s="7"/>
      <c r="HX406" s="7"/>
      <c r="HY406" s="7"/>
      <c r="HZ406" s="7"/>
      <c r="IA406" s="7"/>
      <c r="IB406" s="7"/>
      <c r="IC406" s="7"/>
      <c r="ID406" s="7"/>
      <c r="IE406" s="7"/>
      <c r="IF406" s="7"/>
      <c r="IG406" s="7"/>
      <c r="IH406" s="7"/>
      <c r="II406" s="7"/>
      <c r="IJ406" s="7"/>
      <c r="IK406" s="7"/>
      <c r="IL406" s="7"/>
      <c r="IM406" s="7"/>
      <c r="IN406" s="7"/>
      <c r="IO406" s="7"/>
      <c r="IP406" s="7"/>
      <c r="IQ406" s="7"/>
    </row>
    <row r="407" spans="1:251" s="89" customFormat="1" x14ac:dyDescent="0.3">
      <c r="A407" s="7"/>
      <c r="B407" s="7"/>
      <c r="C407" s="7"/>
      <c r="D407" s="86"/>
      <c r="E407" s="8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  <c r="GI407" s="7"/>
      <c r="GJ407" s="7"/>
      <c r="GK407" s="7"/>
      <c r="GL407" s="7"/>
      <c r="GM407" s="7"/>
      <c r="GN407" s="7"/>
      <c r="GO407" s="7"/>
      <c r="GP407" s="7"/>
      <c r="GQ407" s="7"/>
      <c r="GR407" s="7"/>
      <c r="GS407" s="7"/>
      <c r="GT407" s="7"/>
      <c r="GU407" s="7"/>
      <c r="GV407" s="7"/>
      <c r="GW407" s="7"/>
      <c r="GX407" s="7"/>
      <c r="GY407" s="7"/>
      <c r="GZ407" s="7"/>
      <c r="HA407" s="7"/>
      <c r="HB407" s="7"/>
      <c r="HC407" s="7"/>
      <c r="HD407" s="7"/>
      <c r="HE407" s="7"/>
      <c r="HF407" s="7"/>
      <c r="HG407" s="7"/>
      <c r="HH407" s="7"/>
      <c r="HI407" s="7"/>
      <c r="HJ407" s="7"/>
      <c r="HK407" s="7"/>
      <c r="HL407" s="7"/>
      <c r="HM407" s="7"/>
      <c r="HN407" s="7"/>
      <c r="HO407" s="7"/>
      <c r="HP407" s="7"/>
      <c r="HQ407" s="7"/>
      <c r="HR407" s="7"/>
      <c r="HS407" s="7"/>
      <c r="HT407" s="7"/>
      <c r="HU407" s="7"/>
      <c r="HV407" s="7"/>
      <c r="HW407" s="7"/>
      <c r="HX407" s="7"/>
      <c r="HY407" s="7"/>
      <c r="HZ407" s="7"/>
      <c r="IA407" s="7"/>
      <c r="IB407" s="7"/>
      <c r="IC407" s="7"/>
      <c r="ID407" s="7"/>
      <c r="IE407" s="7"/>
      <c r="IF407" s="7"/>
      <c r="IG407" s="7"/>
      <c r="IH407" s="7"/>
      <c r="II407" s="7"/>
      <c r="IJ407" s="7"/>
      <c r="IK407" s="7"/>
      <c r="IL407" s="7"/>
      <c r="IM407" s="7"/>
      <c r="IN407" s="7"/>
      <c r="IO407" s="7"/>
      <c r="IP407" s="7"/>
      <c r="IQ407" s="7"/>
    </row>
    <row r="408" spans="1:251" s="89" customFormat="1" x14ac:dyDescent="0.3">
      <c r="A408" s="7"/>
      <c r="B408" s="7"/>
      <c r="C408" s="7"/>
      <c r="D408" s="86"/>
      <c r="E408" s="8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GH408" s="7"/>
      <c r="GI408" s="7"/>
      <c r="GJ408" s="7"/>
      <c r="GK408" s="7"/>
      <c r="GL408" s="7"/>
      <c r="GM408" s="7"/>
      <c r="GN408" s="7"/>
      <c r="GO408" s="7"/>
      <c r="GP408" s="7"/>
      <c r="GQ408" s="7"/>
      <c r="GR408" s="7"/>
      <c r="GS408" s="7"/>
      <c r="GT408" s="7"/>
      <c r="GU408" s="7"/>
      <c r="GV408" s="7"/>
      <c r="GW408" s="7"/>
      <c r="GX408" s="7"/>
      <c r="GY408" s="7"/>
      <c r="GZ408" s="7"/>
      <c r="HA408" s="7"/>
      <c r="HB408" s="7"/>
      <c r="HC408" s="7"/>
      <c r="HD408" s="7"/>
      <c r="HE408" s="7"/>
      <c r="HF408" s="7"/>
      <c r="HG408" s="7"/>
      <c r="HH408" s="7"/>
      <c r="HI408" s="7"/>
      <c r="HJ408" s="7"/>
      <c r="HK408" s="7"/>
      <c r="HL408" s="7"/>
      <c r="HM408" s="7"/>
      <c r="HN408" s="7"/>
      <c r="HO408" s="7"/>
      <c r="HP408" s="7"/>
      <c r="HQ408" s="7"/>
      <c r="HR408" s="7"/>
      <c r="HS408" s="7"/>
      <c r="HT408" s="7"/>
      <c r="HU408" s="7"/>
      <c r="HV408" s="7"/>
      <c r="HW408" s="7"/>
      <c r="HX408" s="7"/>
      <c r="HY408" s="7"/>
      <c r="HZ408" s="7"/>
      <c r="IA408" s="7"/>
      <c r="IB408" s="7"/>
      <c r="IC408" s="7"/>
      <c r="ID408" s="7"/>
      <c r="IE408" s="7"/>
      <c r="IF408" s="7"/>
      <c r="IG408" s="7"/>
      <c r="IH408" s="7"/>
      <c r="II408" s="7"/>
      <c r="IJ408" s="7"/>
      <c r="IK408" s="7"/>
      <c r="IL408" s="7"/>
      <c r="IM408" s="7"/>
      <c r="IN408" s="7"/>
      <c r="IO408" s="7"/>
      <c r="IP408" s="7"/>
      <c r="IQ408" s="7"/>
    </row>
    <row r="409" spans="1:251" s="89" customFormat="1" x14ac:dyDescent="0.3">
      <c r="A409" s="7"/>
      <c r="B409" s="7"/>
      <c r="C409" s="7"/>
      <c r="D409" s="86"/>
      <c r="E409" s="8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  <c r="GJ409" s="7"/>
      <c r="GK409" s="7"/>
      <c r="GL409" s="7"/>
      <c r="GM409" s="7"/>
      <c r="GN409" s="7"/>
      <c r="GO409" s="7"/>
      <c r="GP409" s="7"/>
      <c r="GQ409" s="7"/>
      <c r="GR409" s="7"/>
      <c r="GS409" s="7"/>
      <c r="GT409" s="7"/>
      <c r="GU409" s="7"/>
      <c r="GV409" s="7"/>
      <c r="GW409" s="7"/>
      <c r="GX409" s="7"/>
      <c r="GY409" s="7"/>
      <c r="GZ409" s="7"/>
      <c r="HA409" s="7"/>
      <c r="HB409" s="7"/>
      <c r="HC409" s="7"/>
      <c r="HD409" s="7"/>
      <c r="HE409" s="7"/>
      <c r="HF409" s="7"/>
      <c r="HG409" s="7"/>
      <c r="HH409" s="7"/>
      <c r="HI409" s="7"/>
      <c r="HJ409" s="7"/>
      <c r="HK409" s="7"/>
      <c r="HL409" s="7"/>
      <c r="HM409" s="7"/>
      <c r="HN409" s="7"/>
      <c r="HO409" s="7"/>
      <c r="HP409" s="7"/>
      <c r="HQ409" s="7"/>
      <c r="HR409" s="7"/>
      <c r="HS409" s="7"/>
      <c r="HT409" s="7"/>
      <c r="HU409" s="7"/>
      <c r="HV409" s="7"/>
      <c r="HW409" s="7"/>
      <c r="HX409" s="7"/>
      <c r="HY409" s="7"/>
      <c r="HZ409" s="7"/>
      <c r="IA409" s="7"/>
      <c r="IB409" s="7"/>
      <c r="IC409" s="7"/>
      <c r="ID409" s="7"/>
      <c r="IE409" s="7"/>
      <c r="IF409" s="7"/>
      <c r="IG409" s="7"/>
      <c r="IH409" s="7"/>
      <c r="II409" s="7"/>
      <c r="IJ409" s="7"/>
      <c r="IK409" s="7"/>
      <c r="IL409" s="7"/>
      <c r="IM409" s="7"/>
      <c r="IN409" s="7"/>
      <c r="IO409" s="7"/>
      <c r="IP409" s="7"/>
      <c r="IQ409" s="7"/>
    </row>
    <row r="410" spans="1:251" s="89" customFormat="1" x14ac:dyDescent="0.3">
      <c r="A410" s="7"/>
      <c r="B410" s="7"/>
      <c r="C410" s="7"/>
      <c r="D410" s="86"/>
      <c r="E410" s="8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  <c r="DV410" s="7"/>
      <c r="DW410" s="7"/>
      <c r="DX410" s="7"/>
      <c r="DY410" s="7"/>
      <c r="DZ410" s="7"/>
      <c r="EA410" s="7"/>
      <c r="EB410" s="7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  <c r="FA410" s="7"/>
      <c r="FB410" s="7"/>
      <c r="FC410" s="7"/>
      <c r="FD410" s="7"/>
      <c r="FE410" s="7"/>
      <c r="FF410" s="7"/>
      <c r="FG410" s="7"/>
      <c r="FH410" s="7"/>
      <c r="FI410" s="7"/>
      <c r="FJ410" s="7"/>
      <c r="FK410" s="7"/>
      <c r="FL410" s="7"/>
      <c r="FM410" s="7"/>
      <c r="FN410" s="7"/>
      <c r="FO410" s="7"/>
      <c r="FP410" s="7"/>
      <c r="FQ410" s="7"/>
      <c r="FR410" s="7"/>
      <c r="FS410" s="7"/>
      <c r="FT410" s="7"/>
      <c r="FU410" s="7"/>
      <c r="FV410" s="7"/>
      <c r="FW410" s="7"/>
      <c r="FX410" s="7"/>
      <c r="FY410" s="7"/>
      <c r="FZ410" s="7"/>
      <c r="GA410" s="7"/>
      <c r="GB410" s="7"/>
      <c r="GC410" s="7"/>
      <c r="GD410" s="7"/>
      <c r="GE410" s="7"/>
      <c r="GF410" s="7"/>
      <c r="GG410" s="7"/>
      <c r="GH410" s="7"/>
      <c r="GI410" s="7"/>
      <c r="GJ410" s="7"/>
      <c r="GK410" s="7"/>
      <c r="GL410" s="7"/>
      <c r="GM410" s="7"/>
      <c r="GN410" s="7"/>
      <c r="GO410" s="7"/>
      <c r="GP410" s="7"/>
      <c r="GQ410" s="7"/>
      <c r="GR410" s="7"/>
      <c r="GS410" s="7"/>
      <c r="GT410" s="7"/>
      <c r="GU410" s="7"/>
      <c r="GV410" s="7"/>
      <c r="GW410" s="7"/>
      <c r="GX410" s="7"/>
      <c r="GY410" s="7"/>
      <c r="GZ410" s="7"/>
      <c r="HA410" s="7"/>
      <c r="HB410" s="7"/>
      <c r="HC410" s="7"/>
      <c r="HD410" s="7"/>
      <c r="HE410" s="7"/>
      <c r="HF410" s="7"/>
      <c r="HG410" s="7"/>
      <c r="HH410" s="7"/>
      <c r="HI410" s="7"/>
      <c r="HJ410" s="7"/>
      <c r="HK410" s="7"/>
      <c r="HL410" s="7"/>
      <c r="HM410" s="7"/>
      <c r="HN410" s="7"/>
      <c r="HO410" s="7"/>
      <c r="HP410" s="7"/>
      <c r="HQ410" s="7"/>
      <c r="HR410" s="7"/>
      <c r="HS410" s="7"/>
      <c r="HT410" s="7"/>
      <c r="HU410" s="7"/>
      <c r="HV410" s="7"/>
      <c r="HW410" s="7"/>
      <c r="HX410" s="7"/>
      <c r="HY410" s="7"/>
      <c r="HZ410" s="7"/>
      <c r="IA410" s="7"/>
      <c r="IB410" s="7"/>
      <c r="IC410" s="7"/>
      <c r="ID410" s="7"/>
      <c r="IE410" s="7"/>
      <c r="IF410" s="7"/>
      <c r="IG410" s="7"/>
      <c r="IH410" s="7"/>
      <c r="II410" s="7"/>
      <c r="IJ410" s="7"/>
      <c r="IK410" s="7"/>
      <c r="IL410" s="7"/>
      <c r="IM410" s="7"/>
      <c r="IN410" s="7"/>
      <c r="IO410" s="7"/>
      <c r="IP410" s="7"/>
      <c r="IQ410" s="7"/>
    </row>
    <row r="411" spans="1:251" s="89" customFormat="1" x14ac:dyDescent="0.3">
      <c r="A411" s="7"/>
      <c r="B411" s="7"/>
      <c r="C411" s="7"/>
      <c r="D411" s="86"/>
      <c r="E411" s="8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/>
      <c r="GS411" s="7"/>
      <c r="GT411" s="7"/>
      <c r="GU411" s="7"/>
      <c r="GV411" s="7"/>
      <c r="GW411" s="7"/>
      <c r="GX411" s="7"/>
      <c r="GY411" s="7"/>
      <c r="GZ411" s="7"/>
      <c r="HA411" s="7"/>
      <c r="HB411" s="7"/>
      <c r="HC411" s="7"/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  <c r="IC411" s="7"/>
      <c r="ID411" s="7"/>
      <c r="IE411" s="7"/>
      <c r="IF411" s="7"/>
      <c r="IG411" s="7"/>
      <c r="IH411" s="7"/>
      <c r="II411" s="7"/>
      <c r="IJ411" s="7"/>
      <c r="IK411" s="7"/>
      <c r="IL411" s="7"/>
      <c r="IM411" s="7"/>
      <c r="IN411" s="7"/>
      <c r="IO411" s="7"/>
      <c r="IP411" s="7"/>
      <c r="IQ411" s="7"/>
    </row>
    <row r="412" spans="1:251" s="89" customFormat="1" x14ac:dyDescent="0.3">
      <c r="A412" s="7"/>
      <c r="B412" s="7"/>
      <c r="C412" s="7"/>
      <c r="D412" s="86"/>
      <c r="E412" s="8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/>
      <c r="FZ412" s="7"/>
      <c r="GA412" s="7"/>
      <c r="GB412" s="7"/>
      <c r="GC412" s="7"/>
      <c r="GD412" s="7"/>
      <c r="GE412" s="7"/>
      <c r="GF412" s="7"/>
      <c r="GG412" s="7"/>
      <c r="GH412" s="7"/>
      <c r="GI412" s="7"/>
      <c r="GJ412" s="7"/>
      <c r="GK412" s="7"/>
      <c r="GL412" s="7"/>
      <c r="GM412" s="7"/>
      <c r="GN412" s="7"/>
      <c r="GO412" s="7"/>
      <c r="GP412" s="7"/>
      <c r="GQ412" s="7"/>
      <c r="GR412" s="7"/>
      <c r="GS412" s="7"/>
      <c r="GT412" s="7"/>
      <c r="GU412" s="7"/>
      <c r="GV412" s="7"/>
      <c r="GW412" s="7"/>
      <c r="GX412" s="7"/>
      <c r="GY412" s="7"/>
      <c r="GZ412" s="7"/>
      <c r="HA412" s="7"/>
      <c r="HB412" s="7"/>
      <c r="HC412" s="7"/>
      <c r="HD412" s="7"/>
      <c r="HE412" s="7"/>
      <c r="HF412" s="7"/>
      <c r="HG412" s="7"/>
      <c r="HH412" s="7"/>
      <c r="HI412" s="7"/>
      <c r="HJ412" s="7"/>
      <c r="HK412" s="7"/>
      <c r="HL412" s="7"/>
      <c r="HM412" s="7"/>
      <c r="HN412" s="7"/>
      <c r="HO412" s="7"/>
      <c r="HP412" s="7"/>
      <c r="HQ412" s="7"/>
      <c r="HR412" s="7"/>
      <c r="HS412" s="7"/>
      <c r="HT412" s="7"/>
      <c r="HU412" s="7"/>
      <c r="HV412" s="7"/>
      <c r="HW412" s="7"/>
      <c r="HX412" s="7"/>
      <c r="HY412" s="7"/>
      <c r="HZ412" s="7"/>
      <c r="IA412" s="7"/>
      <c r="IB412" s="7"/>
      <c r="IC412" s="7"/>
      <c r="ID412" s="7"/>
      <c r="IE412" s="7"/>
      <c r="IF412" s="7"/>
      <c r="IG412" s="7"/>
      <c r="IH412" s="7"/>
      <c r="II412" s="7"/>
      <c r="IJ412" s="7"/>
      <c r="IK412" s="7"/>
      <c r="IL412" s="7"/>
      <c r="IM412" s="7"/>
      <c r="IN412" s="7"/>
      <c r="IO412" s="7"/>
      <c r="IP412" s="7"/>
      <c r="IQ412" s="7"/>
    </row>
    <row r="413" spans="1:251" s="89" customFormat="1" x14ac:dyDescent="0.3">
      <c r="A413" s="7"/>
      <c r="B413" s="7"/>
      <c r="C413" s="7"/>
      <c r="D413" s="86"/>
      <c r="E413" s="8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  <c r="GJ413" s="7"/>
      <c r="GK413" s="7"/>
      <c r="GL413" s="7"/>
      <c r="GM413" s="7"/>
      <c r="GN413" s="7"/>
      <c r="GO413" s="7"/>
      <c r="GP413" s="7"/>
      <c r="GQ413" s="7"/>
      <c r="GR413" s="7"/>
      <c r="GS413" s="7"/>
      <c r="GT413" s="7"/>
      <c r="GU413" s="7"/>
      <c r="GV413" s="7"/>
      <c r="GW413" s="7"/>
      <c r="GX413" s="7"/>
      <c r="GY413" s="7"/>
      <c r="GZ413" s="7"/>
      <c r="HA413" s="7"/>
      <c r="HB413" s="7"/>
      <c r="HC413" s="7"/>
      <c r="HD413" s="7"/>
      <c r="HE413" s="7"/>
      <c r="HF413" s="7"/>
      <c r="HG413" s="7"/>
      <c r="HH413" s="7"/>
      <c r="HI413" s="7"/>
      <c r="HJ413" s="7"/>
      <c r="HK413" s="7"/>
      <c r="HL413" s="7"/>
      <c r="HM413" s="7"/>
      <c r="HN413" s="7"/>
      <c r="HO413" s="7"/>
      <c r="HP413" s="7"/>
      <c r="HQ413" s="7"/>
      <c r="HR413" s="7"/>
      <c r="HS413" s="7"/>
      <c r="HT413" s="7"/>
      <c r="HU413" s="7"/>
      <c r="HV413" s="7"/>
      <c r="HW413" s="7"/>
      <c r="HX413" s="7"/>
      <c r="HY413" s="7"/>
      <c r="HZ413" s="7"/>
      <c r="IA413" s="7"/>
      <c r="IB413" s="7"/>
      <c r="IC413" s="7"/>
      <c r="ID413" s="7"/>
      <c r="IE413" s="7"/>
      <c r="IF413" s="7"/>
      <c r="IG413" s="7"/>
      <c r="IH413" s="7"/>
      <c r="II413" s="7"/>
      <c r="IJ413" s="7"/>
      <c r="IK413" s="7"/>
      <c r="IL413" s="7"/>
      <c r="IM413" s="7"/>
      <c r="IN413" s="7"/>
      <c r="IO413" s="7"/>
      <c r="IP413" s="7"/>
      <c r="IQ413" s="7"/>
    </row>
    <row r="414" spans="1:251" s="89" customFormat="1" x14ac:dyDescent="0.3">
      <c r="A414" s="7"/>
      <c r="B414" s="7"/>
      <c r="C414" s="7"/>
      <c r="D414" s="86"/>
      <c r="E414" s="8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/>
      <c r="FZ414" s="7"/>
      <c r="GA414" s="7"/>
      <c r="GB414" s="7"/>
      <c r="GC414" s="7"/>
      <c r="GD414" s="7"/>
      <c r="GE414" s="7"/>
      <c r="GF414" s="7"/>
      <c r="GG414" s="7"/>
      <c r="GH414" s="7"/>
      <c r="GI414" s="7"/>
      <c r="GJ414" s="7"/>
      <c r="GK414" s="7"/>
      <c r="GL414" s="7"/>
      <c r="GM414" s="7"/>
      <c r="GN414" s="7"/>
      <c r="GO414" s="7"/>
      <c r="GP414" s="7"/>
      <c r="GQ414" s="7"/>
      <c r="GR414" s="7"/>
      <c r="GS414" s="7"/>
      <c r="GT414" s="7"/>
      <c r="GU414" s="7"/>
      <c r="GV414" s="7"/>
      <c r="GW414" s="7"/>
      <c r="GX414" s="7"/>
      <c r="GY414" s="7"/>
      <c r="GZ414" s="7"/>
      <c r="HA414" s="7"/>
      <c r="HB414" s="7"/>
      <c r="HC414" s="7"/>
      <c r="HD414" s="7"/>
      <c r="HE414" s="7"/>
      <c r="HF414" s="7"/>
      <c r="HG414" s="7"/>
      <c r="HH414" s="7"/>
      <c r="HI414" s="7"/>
      <c r="HJ414" s="7"/>
      <c r="HK414" s="7"/>
      <c r="HL414" s="7"/>
      <c r="HM414" s="7"/>
      <c r="HN414" s="7"/>
      <c r="HO414" s="7"/>
      <c r="HP414" s="7"/>
      <c r="HQ414" s="7"/>
      <c r="HR414" s="7"/>
      <c r="HS414" s="7"/>
      <c r="HT414" s="7"/>
      <c r="HU414" s="7"/>
      <c r="HV414" s="7"/>
      <c r="HW414" s="7"/>
      <c r="HX414" s="7"/>
      <c r="HY414" s="7"/>
      <c r="HZ414" s="7"/>
      <c r="IA414" s="7"/>
      <c r="IB414" s="7"/>
      <c r="IC414" s="7"/>
      <c r="ID414" s="7"/>
      <c r="IE414" s="7"/>
      <c r="IF414" s="7"/>
      <c r="IG414" s="7"/>
      <c r="IH414" s="7"/>
      <c r="II414" s="7"/>
      <c r="IJ414" s="7"/>
      <c r="IK414" s="7"/>
      <c r="IL414" s="7"/>
      <c r="IM414" s="7"/>
      <c r="IN414" s="7"/>
      <c r="IO414" s="7"/>
      <c r="IP414" s="7"/>
      <c r="IQ414" s="7"/>
    </row>
    <row r="415" spans="1:251" s="89" customFormat="1" x14ac:dyDescent="0.3">
      <c r="A415" s="7"/>
      <c r="B415" s="7"/>
      <c r="C415" s="7"/>
      <c r="D415" s="86"/>
      <c r="E415" s="8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/>
      <c r="FZ415" s="7"/>
      <c r="GA415" s="7"/>
      <c r="GB415" s="7"/>
      <c r="GC415" s="7"/>
      <c r="GD415" s="7"/>
      <c r="GE415" s="7"/>
      <c r="GF415" s="7"/>
      <c r="GG415" s="7"/>
      <c r="GH415" s="7"/>
      <c r="GI415" s="7"/>
      <c r="GJ415" s="7"/>
      <c r="GK415" s="7"/>
      <c r="GL415" s="7"/>
      <c r="GM415" s="7"/>
      <c r="GN415" s="7"/>
      <c r="GO415" s="7"/>
      <c r="GP415" s="7"/>
      <c r="GQ415" s="7"/>
      <c r="GR415" s="7"/>
      <c r="GS415" s="7"/>
      <c r="GT415" s="7"/>
      <c r="GU415" s="7"/>
      <c r="GV415" s="7"/>
      <c r="GW415" s="7"/>
      <c r="GX415" s="7"/>
      <c r="GY415" s="7"/>
      <c r="GZ415" s="7"/>
      <c r="HA415" s="7"/>
      <c r="HB415" s="7"/>
      <c r="HC415" s="7"/>
      <c r="HD415" s="7"/>
      <c r="HE415" s="7"/>
      <c r="HF415" s="7"/>
      <c r="HG415" s="7"/>
      <c r="HH415" s="7"/>
      <c r="HI415" s="7"/>
      <c r="HJ415" s="7"/>
      <c r="HK415" s="7"/>
      <c r="HL415" s="7"/>
      <c r="HM415" s="7"/>
      <c r="HN415" s="7"/>
      <c r="HO415" s="7"/>
      <c r="HP415" s="7"/>
      <c r="HQ415" s="7"/>
      <c r="HR415" s="7"/>
      <c r="HS415" s="7"/>
      <c r="HT415" s="7"/>
      <c r="HU415" s="7"/>
      <c r="HV415" s="7"/>
      <c r="HW415" s="7"/>
      <c r="HX415" s="7"/>
      <c r="HY415" s="7"/>
      <c r="HZ415" s="7"/>
      <c r="IA415" s="7"/>
      <c r="IB415" s="7"/>
      <c r="IC415" s="7"/>
      <c r="ID415" s="7"/>
      <c r="IE415" s="7"/>
      <c r="IF415" s="7"/>
      <c r="IG415" s="7"/>
      <c r="IH415" s="7"/>
      <c r="II415" s="7"/>
      <c r="IJ415" s="7"/>
      <c r="IK415" s="7"/>
      <c r="IL415" s="7"/>
      <c r="IM415" s="7"/>
      <c r="IN415" s="7"/>
      <c r="IO415" s="7"/>
      <c r="IP415" s="7"/>
      <c r="IQ415" s="7"/>
    </row>
    <row r="416" spans="1:251" s="89" customFormat="1" x14ac:dyDescent="0.3">
      <c r="A416" s="7"/>
      <c r="B416" s="7"/>
      <c r="C416" s="7"/>
      <c r="D416" s="86"/>
      <c r="E416" s="8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  <c r="GJ416" s="7"/>
      <c r="GK416" s="7"/>
      <c r="GL416" s="7"/>
      <c r="GM416" s="7"/>
      <c r="GN416" s="7"/>
      <c r="GO416" s="7"/>
      <c r="GP416" s="7"/>
      <c r="GQ416" s="7"/>
      <c r="GR416" s="7"/>
      <c r="GS416" s="7"/>
      <c r="GT416" s="7"/>
      <c r="GU416" s="7"/>
      <c r="GV416" s="7"/>
      <c r="GW416" s="7"/>
      <c r="GX416" s="7"/>
      <c r="GY416" s="7"/>
      <c r="GZ416" s="7"/>
      <c r="HA416" s="7"/>
      <c r="HB416" s="7"/>
      <c r="HC416" s="7"/>
      <c r="HD416" s="7"/>
      <c r="HE416" s="7"/>
      <c r="HF416" s="7"/>
      <c r="HG416" s="7"/>
      <c r="HH416" s="7"/>
      <c r="HI416" s="7"/>
      <c r="HJ416" s="7"/>
      <c r="HK416" s="7"/>
      <c r="HL416" s="7"/>
      <c r="HM416" s="7"/>
      <c r="HN416" s="7"/>
      <c r="HO416" s="7"/>
      <c r="HP416" s="7"/>
      <c r="HQ416" s="7"/>
      <c r="HR416" s="7"/>
      <c r="HS416" s="7"/>
      <c r="HT416" s="7"/>
      <c r="HU416" s="7"/>
      <c r="HV416" s="7"/>
      <c r="HW416" s="7"/>
      <c r="HX416" s="7"/>
      <c r="HY416" s="7"/>
      <c r="HZ416" s="7"/>
      <c r="IA416" s="7"/>
      <c r="IB416" s="7"/>
      <c r="IC416" s="7"/>
      <c r="ID416" s="7"/>
      <c r="IE416" s="7"/>
      <c r="IF416" s="7"/>
      <c r="IG416" s="7"/>
      <c r="IH416" s="7"/>
      <c r="II416" s="7"/>
      <c r="IJ416" s="7"/>
      <c r="IK416" s="7"/>
      <c r="IL416" s="7"/>
      <c r="IM416" s="7"/>
      <c r="IN416" s="7"/>
      <c r="IO416" s="7"/>
      <c r="IP416" s="7"/>
      <c r="IQ416" s="7"/>
    </row>
    <row r="417" spans="1:251" s="89" customFormat="1" x14ac:dyDescent="0.3">
      <c r="A417" s="7"/>
      <c r="B417" s="7"/>
      <c r="C417" s="7"/>
      <c r="D417" s="86"/>
      <c r="E417" s="8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/>
      <c r="FZ417" s="7"/>
      <c r="GA417" s="7"/>
      <c r="GB417" s="7"/>
      <c r="GC417" s="7"/>
      <c r="GD417" s="7"/>
      <c r="GE417" s="7"/>
      <c r="GF417" s="7"/>
      <c r="GG417" s="7"/>
      <c r="GH417" s="7"/>
      <c r="GI417" s="7"/>
      <c r="GJ417" s="7"/>
      <c r="GK417" s="7"/>
      <c r="GL417" s="7"/>
      <c r="GM417" s="7"/>
      <c r="GN417" s="7"/>
      <c r="GO417" s="7"/>
      <c r="GP417" s="7"/>
      <c r="GQ417" s="7"/>
      <c r="GR417" s="7"/>
      <c r="GS417" s="7"/>
      <c r="GT417" s="7"/>
      <c r="GU417" s="7"/>
      <c r="GV417" s="7"/>
      <c r="GW417" s="7"/>
      <c r="GX417" s="7"/>
      <c r="GY417" s="7"/>
      <c r="GZ417" s="7"/>
      <c r="HA417" s="7"/>
      <c r="HB417" s="7"/>
      <c r="HC417" s="7"/>
      <c r="HD417" s="7"/>
      <c r="HE417" s="7"/>
      <c r="HF417" s="7"/>
      <c r="HG417" s="7"/>
      <c r="HH417" s="7"/>
      <c r="HI417" s="7"/>
      <c r="HJ417" s="7"/>
      <c r="HK417" s="7"/>
      <c r="HL417" s="7"/>
      <c r="HM417" s="7"/>
      <c r="HN417" s="7"/>
      <c r="HO417" s="7"/>
      <c r="HP417" s="7"/>
      <c r="HQ417" s="7"/>
      <c r="HR417" s="7"/>
      <c r="HS417" s="7"/>
      <c r="HT417" s="7"/>
      <c r="HU417" s="7"/>
      <c r="HV417" s="7"/>
      <c r="HW417" s="7"/>
      <c r="HX417" s="7"/>
      <c r="HY417" s="7"/>
      <c r="HZ417" s="7"/>
      <c r="IA417" s="7"/>
      <c r="IB417" s="7"/>
      <c r="IC417" s="7"/>
      <c r="ID417" s="7"/>
      <c r="IE417" s="7"/>
      <c r="IF417" s="7"/>
      <c r="IG417" s="7"/>
      <c r="IH417" s="7"/>
      <c r="II417" s="7"/>
      <c r="IJ417" s="7"/>
      <c r="IK417" s="7"/>
      <c r="IL417" s="7"/>
      <c r="IM417" s="7"/>
      <c r="IN417" s="7"/>
      <c r="IO417" s="7"/>
      <c r="IP417" s="7"/>
      <c r="IQ417" s="7"/>
    </row>
    <row r="418" spans="1:251" s="89" customFormat="1" x14ac:dyDescent="0.3">
      <c r="A418" s="7"/>
      <c r="B418" s="7"/>
      <c r="C418" s="7"/>
      <c r="D418" s="86"/>
      <c r="E418" s="8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  <c r="GJ418" s="7"/>
      <c r="GK418" s="7"/>
      <c r="GL418" s="7"/>
      <c r="GM418" s="7"/>
      <c r="GN418" s="7"/>
      <c r="GO418" s="7"/>
      <c r="GP418" s="7"/>
      <c r="GQ418" s="7"/>
      <c r="GR418" s="7"/>
      <c r="GS418" s="7"/>
      <c r="GT418" s="7"/>
      <c r="GU418" s="7"/>
      <c r="GV418" s="7"/>
      <c r="GW418" s="7"/>
      <c r="GX418" s="7"/>
      <c r="GY418" s="7"/>
      <c r="GZ418" s="7"/>
      <c r="HA418" s="7"/>
      <c r="HB418" s="7"/>
      <c r="HC418" s="7"/>
      <c r="HD418" s="7"/>
      <c r="HE418" s="7"/>
      <c r="HF418" s="7"/>
      <c r="HG418" s="7"/>
      <c r="HH418" s="7"/>
      <c r="HI418" s="7"/>
      <c r="HJ418" s="7"/>
      <c r="HK418" s="7"/>
      <c r="HL418" s="7"/>
      <c r="HM418" s="7"/>
      <c r="HN418" s="7"/>
      <c r="HO418" s="7"/>
      <c r="HP418" s="7"/>
      <c r="HQ418" s="7"/>
      <c r="HR418" s="7"/>
      <c r="HS418" s="7"/>
      <c r="HT418" s="7"/>
      <c r="HU418" s="7"/>
      <c r="HV418" s="7"/>
      <c r="HW418" s="7"/>
      <c r="HX418" s="7"/>
      <c r="HY418" s="7"/>
      <c r="HZ418" s="7"/>
      <c r="IA418" s="7"/>
      <c r="IB418" s="7"/>
      <c r="IC418" s="7"/>
      <c r="ID418" s="7"/>
      <c r="IE418" s="7"/>
      <c r="IF418" s="7"/>
      <c r="IG418" s="7"/>
      <c r="IH418" s="7"/>
      <c r="II418" s="7"/>
      <c r="IJ418" s="7"/>
      <c r="IK418" s="7"/>
      <c r="IL418" s="7"/>
      <c r="IM418" s="7"/>
      <c r="IN418" s="7"/>
      <c r="IO418" s="7"/>
      <c r="IP418" s="7"/>
      <c r="IQ418" s="7"/>
    </row>
    <row r="419" spans="1:251" s="89" customFormat="1" x14ac:dyDescent="0.3">
      <c r="A419" s="7"/>
      <c r="B419" s="7"/>
      <c r="C419" s="7"/>
      <c r="D419" s="86"/>
      <c r="E419" s="8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/>
      <c r="FZ419" s="7"/>
      <c r="GA419" s="7"/>
      <c r="GB419" s="7"/>
      <c r="GC419" s="7"/>
      <c r="GD419" s="7"/>
      <c r="GE419" s="7"/>
      <c r="GF419" s="7"/>
      <c r="GG419" s="7"/>
      <c r="GH419" s="7"/>
      <c r="GI419" s="7"/>
      <c r="GJ419" s="7"/>
      <c r="GK419" s="7"/>
      <c r="GL419" s="7"/>
      <c r="GM419" s="7"/>
      <c r="GN419" s="7"/>
      <c r="GO419" s="7"/>
      <c r="GP419" s="7"/>
      <c r="GQ419" s="7"/>
      <c r="GR419" s="7"/>
      <c r="GS419" s="7"/>
      <c r="GT419" s="7"/>
      <c r="GU419" s="7"/>
      <c r="GV419" s="7"/>
      <c r="GW419" s="7"/>
      <c r="GX419" s="7"/>
      <c r="GY419" s="7"/>
      <c r="GZ419" s="7"/>
      <c r="HA419" s="7"/>
      <c r="HB419" s="7"/>
      <c r="HC419" s="7"/>
      <c r="HD419" s="7"/>
      <c r="HE419" s="7"/>
      <c r="HF419" s="7"/>
      <c r="HG419" s="7"/>
      <c r="HH419" s="7"/>
      <c r="HI419" s="7"/>
      <c r="HJ419" s="7"/>
      <c r="HK419" s="7"/>
      <c r="HL419" s="7"/>
      <c r="HM419" s="7"/>
      <c r="HN419" s="7"/>
      <c r="HO419" s="7"/>
      <c r="HP419" s="7"/>
      <c r="HQ419" s="7"/>
      <c r="HR419" s="7"/>
      <c r="HS419" s="7"/>
      <c r="HT419" s="7"/>
      <c r="HU419" s="7"/>
      <c r="HV419" s="7"/>
      <c r="HW419" s="7"/>
      <c r="HX419" s="7"/>
      <c r="HY419" s="7"/>
      <c r="HZ419" s="7"/>
      <c r="IA419" s="7"/>
      <c r="IB419" s="7"/>
      <c r="IC419" s="7"/>
      <c r="ID419" s="7"/>
      <c r="IE419" s="7"/>
      <c r="IF419" s="7"/>
      <c r="IG419" s="7"/>
      <c r="IH419" s="7"/>
      <c r="II419" s="7"/>
      <c r="IJ419" s="7"/>
      <c r="IK419" s="7"/>
      <c r="IL419" s="7"/>
      <c r="IM419" s="7"/>
      <c r="IN419" s="7"/>
      <c r="IO419" s="7"/>
      <c r="IP419" s="7"/>
      <c r="IQ419" s="7"/>
    </row>
    <row r="420" spans="1:251" s="89" customFormat="1" x14ac:dyDescent="0.3">
      <c r="A420" s="7"/>
      <c r="B420" s="7"/>
      <c r="C420" s="7"/>
      <c r="D420" s="86"/>
      <c r="E420" s="8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/>
      <c r="GS420" s="7"/>
      <c r="GT420" s="7"/>
      <c r="GU420" s="7"/>
      <c r="GV420" s="7"/>
      <c r="GW420" s="7"/>
      <c r="GX420" s="7"/>
      <c r="GY420" s="7"/>
      <c r="GZ420" s="7"/>
      <c r="HA420" s="7"/>
      <c r="HB420" s="7"/>
      <c r="HC420" s="7"/>
      <c r="HD420" s="7"/>
      <c r="HE420" s="7"/>
      <c r="HF420" s="7"/>
      <c r="HG420" s="7"/>
      <c r="HH420" s="7"/>
      <c r="HI420" s="7"/>
      <c r="HJ420" s="7"/>
      <c r="HK420" s="7"/>
      <c r="HL420" s="7"/>
      <c r="HM420" s="7"/>
      <c r="HN420" s="7"/>
      <c r="HO420" s="7"/>
      <c r="HP420" s="7"/>
      <c r="HQ420" s="7"/>
      <c r="HR420" s="7"/>
      <c r="HS420" s="7"/>
      <c r="HT420" s="7"/>
      <c r="HU420" s="7"/>
      <c r="HV420" s="7"/>
      <c r="HW420" s="7"/>
      <c r="HX420" s="7"/>
      <c r="HY420" s="7"/>
      <c r="HZ420" s="7"/>
      <c r="IA420" s="7"/>
      <c r="IB420" s="7"/>
      <c r="IC420" s="7"/>
      <c r="ID420" s="7"/>
      <c r="IE420" s="7"/>
      <c r="IF420" s="7"/>
      <c r="IG420" s="7"/>
      <c r="IH420" s="7"/>
      <c r="II420" s="7"/>
      <c r="IJ420" s="7"/>
      <c r="IK420" s="7"/>
      <c r="IL420" s="7"/>
      <c r="IM420" s="7"/>
      <c r="IN420" s="7"/>
      <c r="IO420" s="7"/>
      <c r="IP420" s="7"/>
      <c r="IQ420" s="7"/>
    </row>
    <row r="421" spans="1:251" s="89" customFormat="1" x14ac:dyDescent="0.3">
      <c r="A421" s="7"/>
      <c r="B421" s="7"/>
      <c r="C421" s="7"/>
      <c r="D421" s="86"/>
      <c r="E421" s="8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/>
      <c r="FZ421" s="7"/>
      <c r="GA421" s="7"/>
      <c r="GB421" s="7"/>
      <c r="GC421" s="7"/>
      <c r="GD421" s="7"/>
      <c r="GE421" s="7"/>
      <c r="GF421" s="7"/>
      <c r="GG421" s="7"/>
      <c r="GH421" s="7"/>
      <c r="GI421" s="7"/>
      <c r="GJ421" s="7"/>
      <c r="GK421" s="7"/>
      <c r="GL421" s="7"/>
      <c r="GM421" s="7"/>
      <c r="GN421" s="7"/>
      <c r="GO421" s="7"/>
      <c r="GP421" s="7"/>
      <c r="GQ421" s="7"/>
      <c r="GR421" s="7"/>
      <c r="GS421" s="7"/>
      <c r="GT421" s="7"/>
      <c r="GU421" s="7"/>
      <c r="GV421" s="7"/>
      <c r="GW421" s="7"/>
      <c r="GX421" s="7"/>
      <c r="GY421" s="7"/>
      <c r="GZ421" s="7"/>
      <c r="HA421" s="7"/>
      <c r="HB421" s="7"/>
      <c r="HC421" s="7"/>
      <c r="HD421" s="7"/>
      <c r="HE421" s="7"/>
      <c r="HF421" s="7"/>
      <c r="HG421" s="7"/>
      <c r="HH421" s="7"/>
      <c r="HI421" s="7"/>
      <c r="HJ421" s="7"/>
      <c r="HK421" s="7"/>
      <c r="HL421" s="7"/>
      <c r="HM421" s="7"/>
      <c r="HN421" s="7"/>
      <c r="HO421" s="7"/>
      <c r="HP421" s="7"/>
      <c r="HQ421" s="7"/>
      <c r="HR421" s="7"/>
      <c r="HS421" s="7"/>
      <c r="HT421" s="7"/>
      <c r="HU421" s="7"/>
      <c r="HV421" s="7"/>
      <c r="HW421" s="7"/>
      <c r="HX421" s="7"/>
      <c r="HY421" s="7"/>
      <c r="HZ421" s="7"/>
      <c r="IA421" s="7"/>
      <c r="IB421" s="7"/>
      <c r="IC421" s="7"/>
      <c r="ID421" s="7"/>
      <c r="IE421" s="7"/>
      <c r="IF421" s="7"/>
      <c r="IG421" s="7"/>
      <c r="IH421" s="7"/>
      <c r="II421" s="7"/>
      <c r="IJ421" s="7"/>
      <c r="IK421" s="7"/>
      <c r="IL421" s="7"/>
      <c r="IM421" s="7"/>
      <c r="IN421" s="7"/>
      <c r="IO421" s="7"/>
      <c r="IP421" s="7"/>
      <c r="IQ421" s="7"/>
    </row>
    <row r="422" spans="1:251" s="89" customFormat="1" x14ac:dyDescent="0.3">
      <c r="A422" s="7"/>
      <c r="B422" s="7"/>
      <c r="C422" s="7"/>
      <c r="D422" s="86"/>
      <c r="E422" s="8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  <c r="DV422" s="7"/>
      <c r="DW422" s="7"/>
      <c r="DX422" s="7"/>
      <c r="DY422" s="7"/>
      <c r="DZ422" s="7"/>
      <c r="EA422" s="7"/>
      <c r="EB422" s="7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  <c r="FA422" s="7"/>
      <c r="FB422" s="7"/>
      <c r="FC422" s="7"/>
      <c r="FD422" s="7"/>
      <c r="FE422" s="7"/>
      <c r="FF422" s="7"/>
      <c r="FG422" s="7"/>
      <c r="FH422" s="7"/>
      <c r="FI422" s="7"/>
      <c r="FJ422" s="7"/>
      <c r="FK422" s="7"/>
      <c r="FL422" s="7"/>
      <c r="FM422" s="7"/>
      <c r="FN422" s="7"/>
      <c r="FO422" s="7"/>
      <c r="FP422" s="7"/>
      <c r="FQ422" s="7"/>
      <c r="FR422" s="7"/>
      <c r="FS422" s="7"/>
      <c r="FT422" s="7"/>
      <c r="FU422" s="7"/>
      <c r="FV422" s="7"/>
      <c r="FW422" s="7"/>
      <c r="FX422" s="7"/>
      <c r="FY422" s="7"/>
      <c r="FZ422" s="7"/>
      <c r="GA422" s="7"/>
      <c r="GB422" s="7"/>
      <c r="GC422" s="7"/>
      <c r="GD422" s="7"/>
      <c r="GE422" s="7"/>
      <c r="GF422" s="7"/>
      <c r="GG422" s="7"/>
      <c r="GH422" s="7"/>
      <c r="GI422" s="7"/>
      <c r="GJ422" s="7"/>
      <c r="GK422" s="7"/>
      <c r="GL422" s="7"/>
      <c r="GM422" s="7"/>
      <c r="GN422" s="7"/>
      <c r="GO422" s="7"/>
      <c r="GP422" s="7"/>
      <c r="GQ422" s="7"/>
      <c r="GR422" s="7"/>
      <c r="GS422" s="7"/>
      <c r="GT422" s="7"/>
      <c r="GU422" s="7"/>
      <c r="GV422" s="7"/>
      <c r="GW422" s="7"/>
      <c r="GX422" s="7"/>
      <c r="GY422" s="7"/>
      <c r="GZ422" s="7"/>
      <c r="HA422" s="7"/>
      <c r="HB422" s="7"/>
      <c r="HC422" s="7"/>
      <c r="HD422" s="7"/>
      <c r="HE422" s="7"/>
      <c r="HF422" s="7"/>
      <c r="HG422" s="7"/>
      <c r="HH422" s="7"/>
      <c r="HI422" s="7"/>
      <c r="HJ422" s="7"/>
      <c r="HK422" s="7"/>
      <c r="HL422" s="7"/>
      <c r="HM422" s="7"/>
      <c r="HN422" s="7"/>
      <c r="HO422" s="7"/>
      <c r="HP422" s="7"/>
      <c r="HQ422" s="7"/>
      <c r="HR422" s="7"/>
      <c r="HS422" s="7"/>
      <c r="HT422" s="7"/>
      <c r="HU422" s="7"/>
      <c r="HV422" s="7"/>
      <c r="HW422" s="7"/>
      <c r="HX422" s="7"/>
      <c r="HY422" s="7"/>
      <c r="HZ422" s="7"/>
      <c r="IA422" s="7"/>
      <c r="IB422" s="7"/>
      <c r="IC422" s="7"/>
      <c r="ID422" s="7"/>
      <c r="IE422" s="7"/>
      <c r="IF422" s="7"/>
      <c r="IG422" s="7"/>
      <c r="IH422" s="7"/>
      <c r="II422" s="7"/>
      <c r="IJ422" s="7"/>
      <c r="IK422" s="7"/>
      <c r="IL422" s="7"/>
      <c r="IM422" s="7"/>
      <c r="IN422" s="7"/>
      <c r="IO422" s="7"/>
      <c r="IP422" s="7"/>
      <c r="IQ422" s="7"/>
    </row>
    <row r="423" spans="1:251" s="89" customFormat="1" x14ac:dyDescent="0.3">
      <c r="A423" s="7"/>
      <c r="B423" s="7"/>
      <c r="C423" s="7"/>
      <c r="D423" s="86"/>
      <c r="E423" s="8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  <c r="GJ423" s="7"/>
      <c r="GK423" s="7"/>
      <c r="GL423" s="7"/>
      <c r="GM423" s="7"/>
      <c r="GN423" s="7"/>
      <c r="GO423" s="7"/>
      <c r="GP423" s="7"/>
      <c r="GQ423" s="7"/>
      <c r="GR423" s="7"/>
      <c r="GS423" s="7"/>
      <c r="GT423" s="7"/>
      <c r="GU423" s="7"/>
      <c r="GV423" s="7"/>
      <c r="GW423" s="7"/>
      <c r="GX423" s="7"/>
      <c r="GY423" s="7"/>
      <c r="GZ423" s="7"/>
      <c r="HA423" s="7"/>
      <c r="HB423" s="7"/>
      <c r="HC423" s="7"/>
      <c r="HD423" s="7"/>
      <c r="HE423" s="7"/>
      <c r="HF423" s="7"/>
      <c r="HG423" s="7"/>
      <c r="HH423" s="7"/>
      <c r="HI423" s="7"/>
      <c r="HJ423" s="7"/>
      <c r="HK423" s="7"/>
      <c r="HL423" s="7"/>
      <c r="HM423" s="7"/>
      <c r="HN423" s="7"/>
      <c r="HO423" s="7"/>
      <c r="HP423" s="7"/>
      <c r="HQ423" s="7"/>
      <c r="HR423" s="7"/>
      <c r="HS423" s="7"/>
      <c r="HT423" s="7"/>
      <c r="HU423" s="7"/>
      <c r="HV423" s="7"/>
      <c r="HW423" s="7"/>
      <c r="HX423" s="7"/>
      <c r="HY423" s="7"/>
      <c r="HZ423" s="7"/>
      <c r="IA423" s="7"/>
      <c r="IB423" s="7"/>
      <c r="IC423" s="7"/>
      <c r="ID423" s="7"/>
      <c r="IE423" s="7"/>
      <c r="IF423" s="7"/>
      <c r="IG423" s="7"/>
      <c r="IH423" s="7"/>
      <c r="II423" s="7"/>
      <c r="IJ423" s="7"/>
      <c r="IK423" s="7"/>
      <c r="IL423" s="7"/>
      <c r="IM423" s="7"/>
      <c r="IN423" s="7"/>
      <c r="IO423" s="7"/>
      <c r="IP423" s="7"/>
      <c r="IQ423" s="7"/>
    </row>
    <row r="424" spans="1:251" s="89" customFormat="1" x14ac:dyDescent="0.3">
      <c r="A424" s="7"/>
      <c r="B424" s="7"/>
      <c r="C424" s="7"/>
      <c r="D424" s="86"/>
      <c r="E424" s="94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  <c r="FA424" s="7"/>
      <c r="FB424" s="7"/>
      <c r="FC424" s="7"/>
      <c r="FD424" s="7"/>
      <c r="FE424" s="7"/>
      <c r="FF424" s="7"/>
      <c r="FG424" s="7"/>
      <c r="FH424" s="7"/>
      <c r="FI424" s="7"/>
      <c r="FJ424" s="7"/>
      <c r="FK424" s="7"/>
      <c r="FL424" s="7"/>
      <c r="FM424" s="7"/>
      <c r="FN424" s="7"/>
      <c r="FO424" s="7"/>
      <c r="FP424" s="7"/>
      <c r="FQ424" s="7"/>
      <c r="FR424" s="7"/>
      <c r="FS424" s="7"/>
      <c r="FT424" s="7"/>
      <c r="FU424" s="7"/>
      <c r="FV424" s="7"/>
      <c r="FW424" s="7"/>
      <c r="FX424" s="7"/>
      <c r="FY424" s="7"/>
      <c r="FZ424" s="7"/>
      <c r="GA424" s="7"/>
      <c r="GB424" s="7"/>
      <c r="GC424" s="7"/>
      <c r="GD424" s="7"/>
      <c r="GE424" s="7"/>
      <c r="GF424" s="7"/>
      <c r="GG424" s="7"/>
      <c r="GH424" s="7"/>
      <c r="GI424" s="7"/>
      <c r="GJ424" s="7"/>
      <c r="GK424" s="7"/>
      <c r="GL424" s="7"/>
      <c r="GM424" s="7"/>
      <c r="GN424" s="7"/>
      <c r="GO424" s="7"/>
      <c r="GP424" s="7"/>
      <c r="GQ424" s="7"/>
      <c r="GR424" s="7"/>
      <c r="GS424" s="7"/>
      <c r="GT424" s="7"/>
      <c r="GU424" s="7"/>
      <c r="GV424" s="7"/>
      <c r="GW424" s="7"/>
      <c r="GX424" s="7"/>
      <c r="GY424" s="7"/>
      <c r="GZ424" s="7"/>
      <c r="HA424" s="7"/>
      <c r="HB424" s="7"/>
      <c r="HC424" s="7"/>
      <c r="HD424" s="7"/>
      <c r="HE424" s="7"/>
      <c r="HF424" s="7"/>
      <c r="HG424" s="7"/>
      <c r="HH424" s="7"/>
      <c r="HI424" s="7"/>
      <c r="HJ424" s="7"/>
      <c r="HK424" s="7"/>
      <c r="HL424" s="7"/>
      <c r="HM424" s="7"/>
      <c r="HN424" s="7"/>
      <c r="HO424" s="7"/>
      <c r="HP424" s="7"/>
      <c r="HQ424" s="7"/>
      <c r="HR424" s="7"/>
      <c r="HS424" s="7"/>
      <c r="HT424" s="7"/>
      <c r="HU424" s="7"/>
      <c r="HV424" s="7"/>
      <c r="HW424" s="7"/>
      <c r="HX424" s="7"/>
      <c r="HY424" s="7"/>
      <c r="HZ424" s="7"/>
      <c r="IA424" s="7"/>
      <c r="IB424" s="7"/>
      <c r="IC424" s="7"/>
      <c r="ID424" s="7"/>
      <c r="IE424" s="7"/>
      <c r="IF424" s="7"/>
      <c r="IG424" s="7"/>
      <c r="IH424" s="7"/>
      <c r="II424" s="7"/>
      <c r="IJ424" s="7"/>
      <c r="IK424" s="7"/>
      <c r="IL424" s="7"/>
      <c r="IM424" s="7"/>
      <c r="IN424" s="7"/>
      <c r="IO424" s="7"/>
      <c r="IP424" s="7"/>
      <c r="IQ424" s="7"/>
    </row>
    <row r="425" spans="1:251" s="89" customFormat="1" x14ac:dyDescent="0.3">
      <c r="A425" s="7"/>
      <c r="B425" s="7"/>
      <c r="C425" s="7"/>
      <c r="D425" s="86"/>
      <c r="E425" s="94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/>
      <c r="FZ425" s="7"/>
      <c r="GA425" s="7"/>
      <c r="GB425" s="7"/>
      <c r="GC425" s="7"/>
      <c r="GD425" s="7"/>
      <c r="GE425" s="7"/>
      <c r="GF425" s="7"/>
      <c r="GG425" s="7"/>
      <c r="GH425" s="7"/>
      <c r="GI425" s="7"/>
      <c r="GJ425" s="7"/>
      <c r="GK425" s="7"/>
      <c r="GL425" s="7"/>
      <c r="GM425" s="7"/>
      <c r="GN425" s="7"/>
      <c r="GO425" s="7"/>
      <c r="GP425" s="7"/>
      <c r="GQ425" s="7"/>
      <c r="GR425" s="7"/>
      <c r="GS425" s="7"/>
      <c r="GT425" s="7"/>
      <c r="GU425" s="7"/>
      <c r="GV425" s="7"/>
      <c r="GW425" s="7"/>
      <c r="GX425" s="7"/>
      <c r="GY425" s="7"/>
      <c r="GZ425" s="7"/>
      <c r="HA425" s="7"/>
      <c r="HB425" s="7"/>
      <c r="HC425" s="7"/>
      <c r="HD425" s="7"/>
      <c r="HE425" s="7"/>
      <c r="HF425" s="7"/>
      <c r="HG425" s="7"/>
      <c r="HH425" s="7"/>
      <c r="HI425" s="7"/>
      <c r="HJ425" s="7"/>
      <c r="HK425" s="7"/>
      <c r="HL425" s="7"/>
      <c r="HM425" s="7"/>
      <c r="HN425" s="7"/>
      <c r="HO425" s="7"/>
      <c r="HP425" s="7"/>
      <c r="HQ425" s="7"/>
      <c r="HR425" s="7"/>
      <c r="HS425" s="7"/>
      <c r="HT425" s="7"/>
      <c r="HU425" s="7"/>
      <c r="HV425" s="7"/>
      <c r="HW425" s="7"/>
      <c r="HX425" s="7"/>
      <c r="HY425" s="7"/>
      <c r="HZ425" s="7"/>
      <c r="IA425" s="7"/>
      <c r="IB425" s="7"/>
      <c r="IC425" s="7"/>
      <c r="ID425" s="7"/>
      <c r="IE425" s="7"/>
      <c r="IF425" s="7"/>
      <c r="IG425" s="7"/>
      <c r="IH425" s="7"/>
      <c r="II425" s="7"/>
      <c r="IJ425" s="7"/>
      <c r="IK425" s="7"/>
      <c r="IL425" s="7"/>
      <c r="IM425" s="7"/>
      <c r="IN425" s="7"/>
      <c r="IO425" s="7"/>
      <c r="IP425" s="7"/>
      <c r="IQ425" s="7"/>
    </row>
    <row r="426" spans="1:251" s="89" customFormat="1" x14ac:dyDescent="0.3">
      <c r="A426" s="7"/>
      <c r="B426" s="7"/>
      <c r="C426" s="7"/>
      <c r="D426" s="86"/>
      <c r="E426" s="94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  <c r="GJ426" s="7"/>
      <c r="GK426" s="7"/>
      <c r="GL426" s="7"/>
      <c r="GM426" s="7"/>
      <c r="GN426" s="7"/>
      <c r="GO426" s="7"/>
      <c r="GP426" s="7"/>
      <c r="GQ426" s="7"/>
      <c r="GR426" s="7"/>
      <c r="GS426" s="7"/>
      <c r="GT426" s="7"/>
      <c r="GU426" s="7"/>
      <c r="GV426" s="7"/>
      <c r="GW426" s="7"/>
      <c r="GX426" s="7"/>
      <c r="GY426" s="7"/>
      <c r="GZ426" s="7"/>
      <c r="HA426" s="7"/>
      <c r="HB426" s="7"/>
      <c r="HC426" s="7"/>
      <c r="HD426" s="7"/>
      <c r="HE426" s="7"/>
      <c r="HF426" s="7"/>
      <c r="HG426" s="7"/>
      <c r="HH426" s="7"/>
      <c r="HI426" s="7"/>
      <c r="HJ426" s="7"/>
      <c r="HK426" s="7"/>
      <c r="HL426" s="7"/>
      <c r="HM426" s="7"/>
      <c r="HN426" s="7"/>
      <c r="HO426" s="7"/>
      <c r="HP426" s="7"/>
      <c r="HQ426" s="7"/>
      <c r="HR426" s="7"/>
      <c r="HS426" s="7"/>
      <c r="HT426" s="7"/>
      <c r="HU426" s="7"/>
      <c r="HV426" s="7"/>
      <c r="HW426" s="7"/>
      <c r="HX426" s="7"/>
      <c r="HY426" s="7"/>
      <c r="HZ426" s="7"/>
      <c r="IA426" s="7"/>
      <c r="IB426" s="7"/>
      <c r="IC426" s="7"/>
      <c r="ID426" s="7"/>
      <c r="IE426" s="7"/>
      <c r="IF426" s="7"/>
      <c r="IG426" s="7"/>
      <c r="IH426" s="7"/>
      <c r="II426" s="7"/>
      <c r="IJ426" s="7"/>
      <c r="IK426" s="7"/>
      <c r="IL426" s="7"/>
      <c r="IM426" s="7"/>
      <c r="IN426" s="7"/>
      <c r="IO426" s="7"/>
      <c r="IP426" s="7"/>
      <c r="IQ426" s="7"/>
    </row>
    <row r="427" spans="1:251" s="89" customFormat="1" x14ac:dyDescent="0.3">
      <c r="A427" s="7"/>
      <c r="B427" s="7"/>
      <c r="C427" s="7"/>
      <c r="D427" s="86"/>
      <c r="E427" s="94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/>
      <c r="FZ427" s="7"/>
      <c r="GA427" s="7"/>
      <c r="GB427" s="7"/>
      <c r="GC427" s="7"/>
      <c r="GD427" s="7"/>
      <c r="GE427" s="7"/>
      <c r="GF427" s="7"/>
      <c r="GG427" s="7"/>
      <c r="GH427" s="7"/>
      <c r="GI427" s="7"/>
      <c r="GJ427" s="7"/>
      <c r="GK427" s="7"/>
      <c r="GL427" s="7"/>
      <c r="GM427" s="7"/>
      <c r="GN427" s="7"/>
      <c r="GO427" s="7"/>
      <c r="GP427" s="7"/>
      <c r="GQ427" s="7"/>
      <c r="GR427" s="7"/>
      <c r="GS427" s="7"/>
      <c r="GT427" s="7"/>
      <c r="GU427" s="7"/>
      <c r="GV427" s="7"/>
      <c r="GW427" s="7"/>
      <c r="GX427" s="7"/>
      <c r="GY427" s="7"/>
      <c r="GZ427" s="7"/>
      <c r="HA427" s="7"/>
      <c r="HB427" s="7"/>
      <c r="HC427" s="7"/>
      <c r="HD427" s="7"/>
      <c r="HE427" s="7"/>
      <c r="HF427" s="7"/>
      <c r="HG427" s="7"/>
      <c r="HH427" s="7"/>
      <c r="HI427" s="7"/>
      <c r="HJ427" s="7"/>
      <c r="HK427" s="7"/>
      <c r="HL427" s="7"/>
      <c r="HM427" s="7"/>
      <c r="HN427" s="7"/>
      <c r="HO427" s="7"/>
      <c r="HP427" s="7"/>
      <c r="HQ427" s="7"/>
      <c r="HR427" s="7"/>
      <c r="HS427" s="7"/>
      <c r="HT427" s="7"/>
      <c r="HU427" s="7"/>
      <c r="HV427" s="7"/>
      <c r="HW427" s="7"/>
      <c r="HX427" s="7"/>
      <c r="HY427" s="7"/>
      <c r="HZ427" s="7"/>
      <c r="IA427" s="7"/>
      <c r="IB427" s="7"/>
      <c r="IC427" s="7"/>
      <c r="ID427" s="7"/>
      <c r="IE427" s="7"/>
      <c r="IF427" s="7"/>
      <c r="IG427" s="7"/>
      <c r="IH427" s="7"/>
      <c r="II427" s="7"/>
      <c r="IJ427" s="7"/>
      <c r="IK427" s="7"/>
      <c r="IL427" s="7"/>
      <c r="IM427" s="7"/>
      <c r="IN427" s="7"/>
      <c r="IO427" s="7"/>
      <c r="IP427" s="7"/>
      <c r="IQ427" s="7"/>
    </row>
    <row r="428" spans="1:251" s="89" customFormat="1" x14ac:dyDescent="0.3">
      <c r="A428" s="7"/>
      <c r="B428" s="7"/>
      <c r="C428" s="7"/>
      <c r="D428" s="86"/>
      <c r="E428" s="94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/>
      <c r="ES428" s="7"/>
      <c r="ET428" s="7"/>
      <c r="EU428" s="7"/>
      <c r="EV428" s="7"/>
      <c r="EW428" s="7"/>
      <c r="EX428" s="7"/>
      <c r="EY428" s="7"/>
      <c r="EZ428" s="7"/>
      <c r="FA428" s="7"/>
      <c r="FB428" s="7"/>
      <c r="FC428" s="7"/>
      <c r="FD428" s="7"/>
      <c r="FE428" s="7"/>
      <c r="FF428" s="7"/>
      <c r="FG428" s="7"/>
      <c r="FH428" s="7"/>
      <c r="FI428" s="7"/>
      <c r="FJ428" s="7"/>
      <c r="FK428" s="7"/>
      <c r="FL428" s="7"/>
      <c r="FM428" s="7"/>
      <c r="FN428" s="7"/>
      <c r="FO428" s="7"/>
      <c r="FP428" s="7"/>
      <c r="FQ428" s="7"/>
      <c r="FR428" s="7"/>
      <c r="FS428" s="7"/>
      <c r="FT428" s="7"/>
      <c r="FU428" s="7"/>
      <c r="FV428" s="7"/>
      <c r="FW428" s="7"/>
      <c r="FX428" s="7"/>
      <c r="FY428" s="7"/>
      <c r="FZ428" s="7"/>
      <c r="GA428" s="7"/>
      <c r="GB428" s="7"/>
      <c r="GC428" s="7"/>
      <c r="GD428" s="7"/>
      <c r="GE428" s="7"/>
      <c r="GF428" s="7"/>
      <c r="GG428" s="7"/>
      <c r="GH428" s="7"/>
      <c r="GI428" s="7"/>
      <c r="GJ428" s="7"/>
      <c r="GK428" s="7"/>
      <c r="GL428" s="7"/>
      <c r="GM428" s="7"/>
      <c r="GN428" s="7"/>
      <c r="GO428" s="7"/>
      <c r="GP428" s="7"/>
      <c r="GQ428" s="7"/>
      <c r="GR428" s="7"/>
      <c r="GS428" s="7"/>
      <c r="GT428" s="7"/>
      <c r="GU428" s="7"/>
      <c r="GV428" s="7"/>
      <c r="GW428" s="7"/>
      <c r="GX428" s="7"/>
      <c r="GY428" s="7"/>
      <c r="GZ428" s="7"/>
      <c r="HA428" s="7"/>
      <c r="HB428" s="7"/>
      <c r="HC428" s="7"/>
      <c r="HD428" s="7"/>
      <c r="HE428" s="7"/>
      <c r="HF428" s="7"/>
      <c r="HG428" s="7"/>
      <c r="HH428" s="7"/>
      <c r="HI428" s="7"/>
      <c r="HJ428" s="7"/>
      <c r="HK428" s="7"/>
      <c r="HL428" s="7"/>
      <c r="HM428" s="7"/>
      <c r="HN428" s="7"/>
      <c r="HO428" s="7"/>
      <c r="HP428" s="7"/>
      <c r="HQ428" s="7"/>
      <c r="HR428" s="7"/>
      <c r="HS428" s="7"/>
      <c r="HT428" s="7"/>
      <c r="HU428" s="7"/>
      <c r="HV428" s="7"/>
      <c r="HW428" s="7"/>
      <c r="HX428" s="7"/>
      <c r="HY428" s="7"/>
      <c r="HZ428" s="7"/>
      <c r="IA428" s="7"/>
      <c r="IB428" s="7"/>
      <c r="IC428" s="7"/>
      <c r="ID428" s="7"/>
      <c r="IE428" s="7"/>
      <c r="IF428" s="7"/>
      <c r="IG428" s="7"/>
      <c r="IH428" s="7"/>
      <c r="II428" s="7"/>
      <c r="IJ428" s="7"/>
      <c r="IK428" s="7"/>
      <c r="IL428" s="7"/>
      <c r="IM428" s="7"/>
      <c r="IN428" s="7"/>
      <c r="IO428" s="7"/>
      <c r="IP428" s="7"/>
      <c r="IQ428" s="7"/>
    </row>
    <row r="429" spans="1:251" s="89" customFormat="1" x14ac:dyDescent="0.3">
      <c r="A429" s="7"/>
      <c r="B429" s="7"/>
      <c r="C429" s="7"/>
      <c r="D429" s="86"/>
      <c r="E429" s="94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  <c r="GI429" s="7"/>
      <c r="GJ429" s="7"/>
      <c r="GK429" s="7"/>
      <c r="GL429" s="7"/>
      <c r="GM429" s="7"/>
      <c r="GN429" s="7"/>
      <c r="GO429" s="7"/>
      <c r="GP429" s="7"/>
      <c r="GQ429" s="7"/>
      <c r="GR429" s="7"/>
      <c r="GS429" s="7"/>
      <c r="GT429" s="7"/>
      <c r="GU429" s="7"/>
      <c r="GV429" s="7"/>
      <c r="GW429" s="7"/>
      <c r="GX429" s="7"/>
      <c r="GY429" s="7"/>
      <c r="GZ429" s="7"/>
      <c r="HA429" s="7"/>
      <c r="HB429" s="7"/>
      <c r="HC429" s="7"/>
      <c r="HD429" s="7"/>
      <c r="HE429" s="7"/>
      <c r="HF429" s="7"/>
      <c r="HG429" s="7"/>
      <c r="HH429" s="7"/>
      <c r="HI429" s="7"/>
      <c r="HJ429" s="7"/>
      <c r="HK429" s="7"/>
      <c r="HL429" s="7"/>
      <c r="HM429" s="7"/>
      <c r="HN429" s="7"/>
      <c r="HO429" s="7"/>
      <c r="HP429" s="7"/>
      <c r="HQ429" s="7"/>
      <c r="HR429" s="7"/>
      <c r="HS429" s="7"/>
      <c r="HT429" s="7"/>
      <c r="HU429" s="7"/>
      <c r="HV429" s="7"/>
      <c r="HW429" s="7"/>
      <c r="HX429" s="7"/>
      <c r="HY429" s="7"/>
      <c r="HZ429" s="7"/>
      <c r="IA429" s="7"/>
      <c r="IB429" s="7"/>
      <c r="IC429" s="7"/>
      <c r="ID429" s="7"/>
      <c r="IE429" s="7"/>
      <c r="IF429" s="7"/>
      <c r="IG429" s="7"/>
      <c r="IH429" s="7"/>
      <c r="II429" s="7"/>
      <c r="IJ429" s="7"/>
      <c r="IK429" s="7"/>
      <c r="IL429" s="7"/>
      <c r="IM429" s="7"/>
      <c r="IN429" s="7"/>
      <c r="IO429" s="7"/>
      <c r="IP429" s="7"/>
      <c r="IQ429" s="7"/>
    </row>
    <row r="430" spans="1:251" s="89" customFormat="1" x14ac:dyDescent="0.3">
      <c r="A430" s="7"/>
      <c r="B430" s="7"/>
      <c r="C430" s="7"/>
      <c r="D430" s="86"/>
      <c r="E430" s="94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/>
      <c r="FZ430" s="7"/>
      <c r="GA430" s="7"/>
      <c r="GB430" s="7"/>
      <c r="GC430" s="7"/>
      <c r="GD430" s="7"/>
      <c r="GE430" s="7"/>
      <c r="GF430" s="7"/>
      <c r="GG430" s="7"/>
      <c r="GH430" s="7"/>
      <c r="GI430" s="7"/>
      <c r="GJ430" s="7"/>
      <c r="GK430" s="7"/>
      <c r="GL430" s="7"/>
      <c r="GM430" s="7"/>
      <c r="GN430" s="7"/>
      <c r="GO430" s="7"/>
      <c r="GP430" s="7"/>
      <c r="GQ430" s="7"/>
      <c r="GR430" s="7"/>
      <c r="GS430" s="7"/>
      <c r="GT430" s="7"/>
      <c r="GU430" s="7"/>
      <c r="GV430" s="7"/>
      <c r="GW430" s="7"/>
      <c r="GX430" s="7"/>
      <c r="GY430" s="7"/>
      <c r="GZ430" s="7"/>
      <c r="HA430" s="7"/>
      <c r="HB430" s="7"/>
      <c r="HC430" s="7"/>
      <c r="HD430" s="7"/>
      <c r="HE430" s="7"/>
      <c r="HF430" s="7"/>
      <c r="HG430" s="7"/>
      <c r="HH430" s="7"/>
      <c r="HI430" s="7"/>
      <c r="HJ430" s="7"/>
      <c r="HK430" s="7"/>
      <c r="HL430" s="7"/>
      <c r="HM430" s="7"/>
      <c r="HN430" s="7"/>
      <c r="HO430" s="7"/>
      <c r="HP430" s="7"/>
      <c r="HQ430" s="7"/>
      <c r="HR430" s="7"/>
      <c r="HS430" s="7"/>
      <c r="HT430" s="7"/>
      <c r="HU430" s="7"/>
      <c r="HV430" s="7"/>
      <c r="HW430" s="7"/>
      <c r="HX430" s="7"/>
      <c r="HY430" s="7"/>
      <c r="HZ430" s="7"/>
      <c r="IA430" s="7"/>
      <c r="IB430" s="7"/>
      <c r="IC430" s="7"/>
      <c r="ID430" s="7"/>
      <c r="IE430" s="7"/>
      <c r="IF430" s="7"/>
      <c r="IG430" s="7"/>
      <c r="IH430" s="7"/>
      <c r="II430" s="7"/>
      <c r="IJ430" s="7"/>
      <c r="IK430" s="7"/>
      <c r="IL430" s="7"/>
      <c r="IM430" s="7"/>
      <c r="IN430" s="7"/>
      <c r="IO430" s="7"/>
      <c r="IP430" s="7"/>
      <c r="IQ430" s="7"/>
    </row>
    <row r="431" spans="1:251" s="89" customFormat="1" x14ac:dyDescent="0.3">
      <c r="A431" s="7"/>
      <c r="B431" s="7"/>
      <c r="C431" s="7"/>
      <c r="D431" s="86"/>
      <c r="E431" s="94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  <c r="GJ431" s="7"/>
      <c r="GK431" s="7"/>
      <c r="GL431" s="7"/>
      <c r="GM431" s="7"/>
      <c r="GN431" s="7"/>
      <c r="GO431" s="7"/>
      <c r="GP431" s="7"/>
      <c r="GQ431" s="7"/>
      <c r="GR431" s="7"/>
      <c r="GS431" s="7"/>
      <c r="GT431" s="7"/>
      <c r="GU431" s="7"/>
      <c r="GV431" s="7"/>
      <c r="GW431" s="7"/>
      <c r="GX431" s="7"/>
      <c r="GY431" s="7"/>
      <c r="GZ431" s="7"/>
      <c r="HA431" s="7"/>
      <c r="HB431" s="7"/>
      <c r="HC431" s="7"/>
      <c r="HD431" s="7"/>
      <c r="HE431" s="7"/>
      <c r="HF431" s="7"/>
      <c r="HG431" s="7"/>
      <c r="HH431" s="7"/>
      <c r="HI431" s="7"/>
      <c r="HJ431" s="7"/>
      <c r="HK431" s="7"/>
      <c r="HL431" s="7"/>
      <c r="HM431" s="7"/>
      <c r="HN431" s="7"/>
      <c r="HO431" s="7"/>
      <c r="HP431" s="7"/>
      <c r="HQ431" s="7"/>
      <c r="HR431" s="7"/>
      <c r="HS431" s="7"/>
      <c r="HT431" s="7"/>
      <c r="HU431" s="7"/>
      <c r="HV431" s="7"/>
      <c r="HW431" s="7"/>
      <c r="HX431" s="7"/>
      <c r="HY431" s="7"/>
      <c r="HZ431" s="7"/>
      <c r="IA431" s="7"/>
      <c r="IB431" s="7"/>
      <c r="IC431" s="7"/>
      <c r="ID431" s="7"/>
      <c r="IE431" s="7"/>
      <c r="IF431" s="7"/>
      <c r="IG431" s="7"/>
      <c r="IH431" s="7"/>
      <c r="II431" s="7"/>
      <c r="IJ431" s="7"/>
      <c r="IK431" s="7"/>
      <c r="IL431" s="7"/>
      <c r="IM431" s="7"/>
      <c r="IN431" s="7"/>
      <c r="IO431" s="7"/>
      <c r="IP431" s="7"/>
      <c r="IQ431" s="7"/>
    </row>
    <row r="432" spans="1:251" s="89" customFormat="1" x14ac:dyDescent="0.3">
      <c r="A432" s="7"/>
      <c r="B432" s="7"/>
      <c r="C432" s="7"/>
      <c r="D432" s="86"/>
      <c r="E432" s="94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  <c r="FA432" s="7"/>
      <c r="FB432" s="7"/>
      <c r="FC432" s="7"/>
      <c r="FD432" s="7"/>
      <c r="FE432" s="7"/>
      <c r="FF432" s="7"/>
      <c r="FG432" s="7"/>
      <c r="FH432" s="7"/>
      <c r="FI432" s="7"/>
      <c r="FJ432" s="7"/>
      <c r="FK432" s="7"/>
      <c r="FL432" s="7"/>
      <c r="FM432" s="7"/>
      <c r="FN432" s="7"/>
      <c r="FO432" s="7"/>
      <c r="FP432" s="7"/>
      <c r="FQ432" s="7"/>
      <c r="FR432" s="7"/>
      <c r="FS432" s="7"/>
      <c r="FT432" s="7"/>
      <c r="FU432" s="7"/>
      <c r="FV432" s="7"/>
      <c r="FW432" s="7"/>
      <c r="FX432" s="7"/>
      <c r="FY432" s="7"/>
      <c r="FZ432" s="7"/>
      <c r="GA432" s="7"/>
      <c r="GB432" s="7"/>
      <c r="GC432" s="7"/>
      <c r="GD432" s="7"/>
      <c r="GE432" s="7"/>
      <c r="GF432" s="7"/>
      <c r="GG432" s="7"/>
      <c r="GH432" s="7"/>
      <c r="GI432" s="7"/>
      <c r="GJ432" s="7"/>
      <c r="GK432" s="7"/>
      <c r="GL432" s="7"/>
      <c r="GM432" s="7"/>
      <c r="GN432" s="7"/>
      <c r="GO432" s="7"/>
      <c r="GP432" s="7"/>
      <c r="GQ432" s="7"/>
      <c r="GR432" s="7"/>
      <c r="GS432" s="7"/>
      <c r="GT432" s="7"/>
      <c r="GU432" s="7"/>
      <c r="GV432" s="7"/>
      <c r="GW432" s="7"/>
      <c r="GX432" s="7"/>
      <c r="GY432" s="7"/>
      <c r="GZ432" s="7"/>
      <c r="HA432" s="7"/>
      <c r="HB432" s="7"/>
      <c r="HC432" s="7"/>
      <c r="HD432" s="7"/>
      <c r="HE432" s="7"/>
      <c r="HF432" s="7"/>
      <c r="HG432" s="7"/>
      <c r="HH432" s="7"/>
      <c r="HI432" s="7"/>
      <c r="HJ432" s="7"/>
      <c r="HK432" s="7"/>
      <c r="HL432" s="7"/>
      <c r="HM432" s="7"/>
      <c r="HN432" s="7"/>
      <c r="HO432" s="7"/>
      <c r="HP432" s="7"/>
      <c r="HQ432" s="7"/>
      <c r="HR432" s="7"/>
      <c r="HS432" s="7"/>
      <c r="HT432" s="7"/>
      <c r="HU432" s="7"/>
      <c r="HV432" s="7"/>
      <c r="HW432" s="7"/>
      <c r="HX432" s="7"/>
      <c r="HY432" s="7"/>
      <c r="HZ432" s="7"/>
      <c r="IA432" s="7"/>
      <c r="IB432" s="7"/>
      <c r="IC432" s="7"/>
      <c r="ID432" s="7"/>
      <c r="IE432" s="7"/>
      <c r="IF432" s="7"/>
      <c r="IG432" s="7"/>
      <c r="IH432" s="7"/>
      <c r="II432" s="7"/>
      <c r="IJ432" s="7"/>
      <c r="IK432" s="7"/>
      <c r="IL432" s="7"/>
      <c r="IM432" s="7"/>
      <c r="IN432" s="7"/>
      <c r="IO432" s="7"/>
      <c r="IP432" s="7"/>
      <c r="IQ432" s="7"/>
    </row>
    <row r="433" spans="1:251" s="89" customFormat="1" x14ac:dyDescent="0.3">
      <c r="A433" s="7"/>
      <c r="B433" s="7"/>
      <c r="C433" s="7"/>
      <c r="D433" s="86"/>
      <c r="E433" s="94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/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/>
      <c r="FZ433" s="7"/>
      <c r="GA433" s="7"/>
      <c r="GB433" s="7"/>
      <c r="GC433" s="7"/>
      <c r="GD433" s="7"/>
      <c r="GE433" s="7"/>
      <c r="GF433" s="7"/>
      <c r="GG433" s="7"/>
      <c r="GH433" s="7"/>
      <c r="GI433" s="7"/>
      <c r="GJ433" s="7"/>
      <c r="GK433" s="7"/>
      <c r="GL433" s="7"/>
      <c r="GM433" s="7"/>
      <c r="GN433" s="7"/>
      <c r="GO433" s="7"/>
      <c r="GP433" s="7"/>
      <c r="GQ433" s="7"/>
      <c r="GR433" s="7"/>
      <c r="GS433" s="7"/>
      <c r="GT433" s="7"/>
      <c r="GU433" s="7"/>
      <c r="GV433" s="7"/>
      <c r="GW433" s="7"/>
      <c r="GX433" s="7"/>
      <c r="GY433" s="7"/>
      <c r="GZ433" s="7"/>
      <c r="HA433" s="7"/>
      <c r="HB433" s="7"/>
      <c r="HC433" s="7"/>
      <c r="HD433" s="7"/>
      <c r="HE433" s="7"/>
      <c r="HF433" s="7"/>
      <c r="HG433" s="7"/>
      <c r="HH433" s="7"/>
      <c r="HI433" s="7"/>
      <c r="HJ433" s="7"/>
      <c r="HK433" s="7"/>
      <c r="HL433" s="7"/>
      <c r="HM433" s="7"/>
      <c r="HN433" s="7"/>
      <c r="HO433" s="7"/>
      <c r="HP433" s="7"/>
      <c r="HQ433" s="7"/>
      <c r="HR433" s="7"/>
      <c r="HS433" s="7"/>
      <c r="HT433" s="7"/>
      <c r="HU433" s="7"/>
      <c r="HV433" s="7"/>
      <c r="HW433" s="7"/>
      <c r="HX433" s="7"/>
      <c r="HY433" s="7"/>
      <c r="HZ433" s="7"/>
      <c r="IA433" s="7"/>
      <c r="IB433" s="7"/>
      <c r="IC433" s="7"/>
      <c r="ID433" s="7"/>
      <c r="IE433" s="7"/>
      <c r="IF433" s="7"/>
      <c r="IG433" s="7"/>
      <c r="IH433" s="7"/>
      <c r="II433" s="7"/>
      <c r="IJ433" s="7"/>
      <c r="IK433" s="7"/>
      <c r="IL433" s="7"/>
      <c r="IM433" s="7"/>
      <c r="IN433" s="7"/>
      <c r="IO433" s="7"/>
      <c r="IP433" s="7"/>
      <c r="IQ433" s="7"/>
    </row>
    <row r="434" spans="1:251" s="89" customFormat="1" x14ac:dyDescent="0.3">
      <c r="A434" s="7"/>
      <c r="B434" s="7"/>
      <c r="C434" s="7"/>
      <c r="D434" s="86"/>
      <c r="E434" s="94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  <c r="FA434" s="7"/>
      <c r="FB434" s="7"/>
      <c r="FC434" s="7"/>
      <c r="FD434" s="7"/>
      <c r="FE434" s="7"/>
      <c r="FF434" s="7"/>
      <c r="FG434" s="7"/>
      <c r="FH434" s="7"/>
      <c r="FI434" s="7"/>
      <c r="FJ434" s="7"/>
      <c r="FK434" s="7"/>
      <c r="FL434" s="7"/>
      <c r="FM434" s="7"/>
      <c r="FN434" s="7"/>
      <c r="FO434" s="7"/>
      <c r="FP434" s="7"/>
      <c r="FQ434" s="7"/>
      <c r="FR434" s="7"/>
      <c r="FS434" s="7"/>
      <c r="FT434" s="7"/>
      <c r="FU434" s="7"/>
      <c r="FV434" s="7"/>
      <c r="FW434" s="7"/>
      <c r="FX434" s="7"/>
      <c r="FY434" s="7"/>
      <c r="FZ434" s="7"/>
      <c r="GA434" s="7"/>
      <c r="GB434" s="7"/>
      <c r="GC434" s="7"/>
      <c r="GD434" s="7"/>
      <c r="GE434" s="7"/>
      <c r="GF434" s="7"/>
      <c r="GG434" s="7"/>
      <c r="GH434" s="7"/>
      <c r="GI434" s="7"/>
      <c r="GJ434" s="7"/>
      <c r="GK434" s="7"/>
      <c r="GL434" s="7"/>
      <c r="GM434" s="7"/>
      <c r="GN434" s="7"/>
      <c r="GO434" s="7"/>
      <c r="GP434" s="7"/>
      <c r="GQ434" s="7"/>
      <c r="GR434" s="7"/>
      <c r="GS434" s="7"/>
      <c r="GT434" s="7"/>
      <c r="GU434" s="7"/>
      <c r="GV434" s="7"/>
      <c r="GW434" s="7"/>
      <c r="GX434" s="7"/>
      <c r="GY434" s="7"/>
      <c r="GZ434" s="7"/>
      <c r="HA434" s="7"/>
      <c r="HB434" s="7"/>
      <c r="HC434" s="7"/>
      <c r="HD434" s="7"/>
      <c r="HE434" s="7"/>
      <c r="HF434" s="7"/>
      <c r="HG434" s="7"/>
      <c r="HH434" s="7"/>
      <c r="HI434" s="7"/>
      <c r="HJ434" s="7"/>
      <c r="HK434" s="7"/>
      <c r="HL434" s="7"/>
      <c r="HM434" s="7"/>
      <c r="HN434" s="7"/>
      <c r="HO434" s="7"/>
      <c r="HP434" s="7"/>
      <c r="HQ434" s="7"/>
      <c r="HR434" s="7"/>
      <c r="HS434" s="7"/>
      <c r="HT434" s="7"/>
      <c r="HU434" s="7"/>
      <c r="HV434" s="7"/>
      <c r="HW434" s="7"/>
      <c r="HX434" s="7"/>
      <c r="HY434" s="7"/>
      <c r="HZ434" s="7"/>
      <c r="IA434" s="7"/>
      <c r="IB434" s="7"/>
      <c r="IC434" s="7"/>
      <c r="ID434" s="7"/>
      <c r="IE434" s="7"/>
      <c r="IF434" s="7"/>
      <c r="IG434" s="7"/>
      <c r="IH434" s="7"/>
      <c r="II434" s="7"/>
      <c r="IJ434" s="7"/>
      <c r="IK434" s="7"/>
      <c r="IL434" s="7"/>
      <c r="IM434" s="7"/>
      <c r="IN434" s="7"/>
      <c r="IO434" s="7"/>
      <c r="IP434" s="7"/>
      <c r="IQ434" s="7"/>
    </row>
    <row r="435" spans="1:251" s="89" customFormat="1" x14ac:dyDescent="0.3">
      <c r="A435" s="7"/>
      <c r="B435" s="7"/>
      <c r="C435" s="7"/>
      <c r="D435" s="86"/>
      <c r="E435" s="94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  <c r="GI435" s="7"/>
      <c r="GJ435" s="7"/>
      <c r="GK435" s="7"/>
      <c r="GL435" s="7"/>
      <c r="GM435" s="7"/>
      <c r="GN435" s="7"/>
      <c r="GO435" s="7"/>
      <c r="GP435" s="7"/>
      <c r="GQ435" s="7"/>
      <c r="GR435" s="7"/>
      <c r="GS435" s="7"/>
      <c r="GT435" s="7"/>
      <c r="GU435" s="7"/>
      <c r="GV435" s="7"/>
      <c r="GW435" s="7"/>
      <c r="GX435" s="7"/>
      <c r="GY435" s="7"/>
      <c r="GZ435" s="7"/>
      <c r="HA435" s="7"/>
      <c r="HB435" s="7"/>
      <c r="HC435" s="7"/>
      <c r="HD435" s="7"/>
      <c r="HE435" s="7"/>
      <c r="HF435" s="7"/>
      <c r="HG435" s="7"/>
      <c r="HH435" s="7"/>
      <c r="HI435" s="7"/>
      <c r="HJ435" s="7"/>
      <c r="HK435" s="7"/>
      <c r="HL435" s="7"/>
      <c r="HM435" s="7"/>
      <c r="HN435" s="7"/>
      <c r="HO435" s="7"/>
      <c r="HP435" s="7"/>
      <c r="HQ435" s="7"/>
      <c r="HR435" s="7"/>
      <c r="HS435" s="7"/>
      <c r="HT435" s="7"/>
      <c r="HU435" s="7"/>
      <c r="HV435" s="7"/>
      <c r="HW435" s="7"/>
      <c r="HX435" s="7"/>
      <c r="HY435" s="7"/>
      <c r="HZ435" s="7"/>
      <c r="IA435" s="7"/>
      <c r="IB435" s="7"/>
      <c r="IC435" s="7"/>
      <c r="ID435" s="7"/>
      <c r="IE435" s="7"/>
      <c r="IF435" s="7"/>
      <c r="IG435" s="7"/>
      <c r="IH435" s="7"/>
      <c r="II435" s="7"/>
      <c r="IJ435" s="7"/>
      <c r="IK435" s="7"/>
      <c r="IL435" s="7"/>
      <c r="IM435" s="7"/>
      <c r="IN435" s="7"/>
      <c r="IO435" s="7"/>
      <c r="IP435" s="7"/>
      <c r="IQ435" s="7"/>
    </row>
    <row r="436" spans="1:251" s="89" customFormat="1" x14ac:dyDescent="0.3">
      <c r="A436" s="7"/>
      <c r="B436" s="7"/>
      <c r="C436" s="7"/>
      <c r="D436" s="86"/>
      <c r="E436" s="94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  <c r="FA436" s="7"/>
      <c r="FB436" s="7"/>
      <c r="FC436" s="7"/>
      <c r="FD436" s="7"/>
      <c r="FE436" s="7"/>
      <c r="FF436" s="7"/>
      <c r="FG436" s="7"/>
      <c r="FH436" s="7"/>
      <c r="FI436" s="7"/>
      <c r="FJ436" s="7"/>
      <c r="FK436" s="7"/>
      <c r="FL436" s="7"/>
      <c r="FM436" s="7"/>
      <c r="FN436" s="7"/>
      <c r="FO436" s="7"/>
      <c r="FP436" s="7"/>
      <c r="FQ436" s="7"/>
      <c r="FR436" s="7"/>
      <c r="FS436" s="7"/>
      <c r="FT436" s="7"/>
      <c r="FU436" s="7"/>
      <c r="FV436" s="7"/>
      <c r="FW436" s="7"/>
      <c r="FX436" s="7"/>
      <c r="FY436" s="7"/>
      <c r="FZ436" s="7"/>
      <c r="GA436" s="7"/>
      <c r="GB436" s="7"/>
      <c r="GC436" s="7"/>
      <c r="GD436" s="7"/>
      <c r="GE436" s="7"/>
      <c r="GF436" s="7"/>
      <c r="GG436" s="7"/>
      <c r="GH436" s="7"/>
      <c r="GI436" s="7"/>
      <c r="GJ436" s="7"/>
      <c r="GK436" s="7"/>
      <c r="GL436" s="7"/>
      <c r="GM436" s="7"/>
      <c r="GN436" s="7"/>
      <c r="GO436" s="7"/>
      <c r="GP436" s="7"/>
      <c r="GQ436" s="7"/>
      <c r="GR436" s="7"/>
      <c r="GS436" s="7"/>
      <c r="GT436" s="7"/>
      <c r="GU436" s="7"/>
      <c r="GV436" s="7"/>
      <c r="GW436" s="7"/>
      <c r="GX436" s="7"/>
      <c r="GY436" s="7"/>
      <c r="GZ436" s="7"/>
      <c r="HA436" s="7"/>
      <c r="HB436" s="7"/>
      <c r="HC436" s="7"/>
      <c r="HD436" s="7"/>
      <c r="HE436" s="7"/>
      <c r="HF436" s="7"/>
      <c r="HG436" s="7"/>
      <c r="HH436" s="7"/>
      <c r="HI436" s="7"/>
      <c r="HJ436" s="7"/>
      <c r="HK436" s="7"/>
      <c r="HL436" s="7"/>
      <c r="HM436" s="7"/>
      <c r="HN436" s="7"/>
      <c r="HO436" s="7"/>
      <c r="HP436" s="7"/>
      <c r="HQ436" s="7"/>
      <c r="HR436" s="7"/>
      <c r="HS436" s="7"/>
      <c r="HT436" s="7"/>
      <c r="HU436" s="7"/>
      <c r="HV436" s="7"/>
      <c r="HW436" s="7"/>
      <c r="HX436" s="7"/>
      <c r="HY436" s="7"/>
      <c r="HZ436" s="7"/>
      <c r="IA436" s="7"/>
      <c r="IB436" s="7"/>
      <c r="IC436" s="7"/>
      <c r="ID436" s="7"/>
      <c r="IE436" s="7"/>
      <c r="IF436" s="7"/>
      <c r="IG436" s="7"/>
      <c r="IH436" s="7"/>
      <c r="II436" s="7"/>
      <c r="IJ436" s="7"/>
      <c r="IK436" s="7"/>
      <c r="IL436" s="7"/>
      <c r="IM436" s="7"/>
      <c r="IN436" s="7"/>
      <c r="IO436" s="7"/>
      <c r="IP436" s="7"/>
      <c r="IQ436" s="7"/>
    </row>
    <row r="437" spans="1:251" s="89" customFormat="1" x14ac:dyDescent="0.3">
      <c r="A437" s="7"/>
      <c r="B437" s="7"/>
      <c r="C437" s="7"/>
      <c r="D437" s="86"/>
      <c r="E437" s="94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  <c r="GJ437" s="7"/>
      <c r="GK437" s="7"/>
      <c r="GL437" s="7"/>
      <c r="GM437" s="7"/>
      <c r="GN437" s="7"/>
      <c r="GO437" s="7"/>
      <c r="GP437" s="7"/>
      <c r="GQ437" s="7"/>
      <c r="GR437" s="7"/>
      <c r="GS437" s="7"/>
      <c r="GT437" s="7"/>
      <c r="GU437" s="7"/>
      <c r="GV437" s="7"/>
      <c r="GW437" s="7"/>
      <c r="GX437" s="7"/>
      <c r="GY437" s="7"/>
      <c r="GZ437" s="7"/>
      <c r="HA437" s="7"/>
      <c r="HB437" s="7"/>
      <c r="HC437" s="7"/>
      <c r="HD437" s="7"/>
      <c r="HE437" s="7"/>
      <c r="HF437" s="7"/>
      <c r="HG437" s="7"/>
      <c r="HH437" s="7"/>
      <c r="HI437" s="7"/>
      <c r="HJ437" s="7"/>
      <c r="HK437" s="7"/>
      <c r="HL437" s="7"/>
      <c r="HM437" s="7"/>
      <c r="HN437" s="7"/>
      <c r="HO437" s="7"/>
      <c r="HP437" s="7"/>
      <c r="HQ437" s="7"/>
      <c r="HR437" s="7"/>
      <c r="HS437" s="7"/>
      <c r="HT437" s="7"/>
      <c r="HU437" s="7"/>
      <c r="HV437" s="7"/>
      <c r="HW437" s="7"/>
      <c r="HX437" s="7"/>
      <c r="HY437" s="7"/>
      <c r="HZ437" s="7"/>
      <c r="IA437" s="7"/>
      <c r="IB437" s="7"/>
      <c r="IC437" s="7"/>
      <c r="ID437" s="7"/>
      <c r="IE437" s="7"/>
      <c r="IF437" s="7"/>
      <c r="IG437" s="7"/>
      <c r="IH437" s="7"/>
      <c r="II437" s="7"/>
      <c r="IJ437" s="7"/>
      <c r="IK437" s="7"/>
      <c r="IL437" s="7"/>
      <c r="IM437" s="7"/>
      <c r="IN437" s="7"/>
      <c r="IO437" s="7"/>
      <c r="IP437" s="7"/>
      <c r="IQ437" s="7"/>
    </row>
    <row r="438" spans="1:251" s="89" customFormat="1" x14ac:dyDescent="0.3">
      <c r="A438" s="7"/>
      <c r="B438" s="7"/>
      <c r="C438" s="7"/>
      <c r="D438" s="86"/>
      <c r="E438" s="94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  <c r="FA438" s="7"/>
      <c r="FB438" s="7"/>
      <c r="FC438" s="7"/>
      <c r="FD438" s="7"/>
      <c r="FE438" s="7"/>
      <c r="FF438" s="7"/>
      <c r="FG438" s="7"/>
      <c r="FH438" s="7"/>
      <c r="FI438" s="7"/>
      <c r="FJ438" s="7"/>
      <c r="FK438" s="7"/>
      <c r="FL438" s="7"/>
      <c r="FM438" s="7"/>
      <c r="FN438" s="7"/>
      <c r="FO438" s="7"/>
      <c r="FP438" s="7"/>
      <c r="FQ438" s="7"/>
      <c r="FR438" s="7"/>
      <c r="FS438" s="7"/>
      <c r="FT438" s="7"/>
      <c r="FU438" s="7"/>
      <c r="FV438" s="7"/>
      <c r="FW438" s="7"/>
      <c r="FX438" s="7"/>
      <c r="FY438" s="7"/>
      <c r="FZ438" s="7"/>
      <c r="GA438" s="7"/>
      <c r="GB438" s="7"/>
      <c r="GC438" s="7"/>
      <c r="GD438" s="7"/>
      <c r="GE438" s="7"/>
      <c r="GF438" s="7"/>
      <c r="GG438" s="7"/>
      <c r="GH438" s="7"/>
      <c r="GI438" s="7"/>
      <c r="GJ438" s="7"/>
      <c r="GK438" s="7"/>
      <c r="GL438" s="7"/>
      <c r="GM438" s="7"/>
      <c r="GN438" s="7"/>
      <c r="GO438" s="7"/>
      <c r="GP438" s="7"/>
      <c r="GQ438" s="7"/>
      <c r="GR438" s="7"/>
      <c r="GS438" s="7"/>
      <c r="GT438" s="7"/>
      <c r="GU438" s="7"/>
      <c r="GV438" s="7"/>
      <c r="GW438" s="7"/>
      <c r="GX438" s="7"/>
      <c r="GY438" s="7"/>
      <c r="GZ438" s="7"/>
      <c r="HA438" s="7"/>
      <c r="HB438" s="7"/>
      <c r="HC438" s="7"/>
      <c r="HD438" s="7"/>
      <c r="HE438" s="7"/>
      <c r="HF438" s="7"/>
      <c r="HG438" s="7"/>
      <c r="HH438" s="7"/>
      <c r="HI438" s="7"/>
      <c r="HJ438" s="7"/>
      <c r="HK438" s="7"/>
      <c r="HL438" s="7"/>
      <c r="HM438" s="7"/>
      <c r="HN438" s="7"/>
      <c r="HO438" s="7"/>
      <c r="HP438" s="7"/>
      <c r="HQ438" s="7"/>
      <c r="HR438" s="7"/>
      <c r="HS438" s="7"/>
      <c r="HT438" s="7"/>
      <c r="HU438" s="7"/>
      <c r="HV438" s="7"/>
      <c r="HW438" s="7"/>
      <c r="HX438" s="7"/>
      <c r="HY438" s="7"/>
      <c r="HZ438" s="7"/>
      <c r="IA438" s="7"/>
      <c r="IB438" s="7"/>
      <c r="IC438" s="7"/>
      <c r="ID438" s="7"/>
      <c r="IE438" s="7"/>
      <c r="IF438" s="7"/>
      <c r="IG438" s="7"/>
      <c r="IH438" s="7"/>
      <c r="II438" s="7"/>
      <c r="IJ438" s="7"/>
      <c r="IK438" s="7"/>
      <c r="IL438" s="7"/>
      <c r="IM438" s="7"/>
      <c r="IN438" s="7"/>
      <c r="IO438" s="7"/>
      <c r="IP438" s="7"/>
      <c r="IQ438" s="7"/>
    </row>
    <row r="439" spans="1:251" s="89" customFormat="1" x14ac:dyDescent="0.3">
      <c r="A439" s="7"/>
      <c r="B439" s="7"/>
      <c r="C439" s="7"/>
      <c r="D439" s="86"/>
      <c r="E439" s="94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/>
      <c r="FZ439" s="7"/>
      <c r="GA439" s="7"/>
      <c r="GB439" s="7"/>
      <c r="GC439" s="7"/>
      <c r="GD439" s="7"/>
      <c r="GE439" s="7"/>
      <c r="GF439" s="7"/>
      <c r="GG439" s="7"/>
      <c r="GH439" s="7"/>
      <c r="GI439" s="7"/>
      <c r="GJ439" s="7"/>
      <c r="GK439" s="7"/>
      <c r="GL439" s="7"/>
      <c r="GM439" s="7"/>
      <c r="GN439" s="7"/>
      <c r="GO439" s="7"/>
      <c r="GP439" s="7"/>
      <c r="GQ439" s="7"/>
      <c r="GR439" s="7"/>
      <c r="GS439" s="7"/>
      <c r="GT439" s="7"/>
      <c r="GU439" s="7"/>
      <c r="GV439" s="7"/>
      <c r="GW439" s="7"/>
      <c r="GX439" s="7"/>
      <c r="GY439" s="7"/>
      <c r="GZ439" s="7"/>
      <c r="HA439" s="7"/>
      <c r="HB439" s="7"/>
      <c r="HC439" s="7"/>
      <c r="HD439" s="7"/>
      <c r="HE439" s="7"/>
      <c r="HF439" s="7"/>
      <c r="HG439" s="7"/>
      <c r="HH439" s="7"/>
      <c r="HI439" s="7"/>
      <c r="HJ439" s="7"/>
      <c r="HK439" s="7"/>
      <c r="HL439" s="7"/>
      <c r="HM439" s="7"/>
      <c r="HN439" s="7"/>
      <c r="HO439" s="7"/>
      <c r="HP439" s="7"/>
      <c r="HQ439" s="7"/>
      <c r="HR439" s="7"/>
      <c r="HS439" s="7"/>
      <c r="HT439" s="7"/>
      <c r="HU439" s="7"/>
      <c r="HV439" s="7"/>
      <c r="HW439" s="7"/>
      <c r="HX439" s="7"/>
      <c r="HY439" s="7"/>
      <c r="HZ439" s="7"/>
      <c r="IA439" s="7"/>
      <c r="IB439" s="7"/>
      <c r="IC439" s="7"/>
      <c r="ID439" s="7"/>
      <c r="IE439" s="7"/>
      <c r="IF439" s="7"/>
      <c r="IG439" s="7"/>
      <c r="IH439" s="7"/>
      <c r="II439" s="7"/>
      <c r="IJ439" s="7"/>
      <c r="IK439" s="7"/>
      <c r="IL439" s="7"/>
      <c r="IM439" s="7"/>
      <c r="IN439" s="7"/>
      <c r="IO439" s="7"/>
      <c r="IP439" s="7"/>
      <c r="IQ439" s="7"/>
    </row>
    <row r="440" spans="1:251" s="89" customFormat="1" x14ac:dyDescent="0.3">
      <c r="A440" s="7"/>
      <c r="B440" s="7"/>
      <c r="C440" s="7"/>
      <c r="D440" s="86"/>
      <c r="E440" s="94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/>
      <c r="FZ440" s="7"/>
      <c r="GA440" s="7"/>
      <c r="GB440" s="7"/>
      <c r="GC440" s="7"/>
      <c r="GD440" s="7"/>
      <c r="GE440" s="7"/>
      <c r="GF440" s="7"/>
      <c r="GG440" s="7"/>
      <c r="GH440" s="7"/>
      <c r="GI440" s="7"/>
      <c r="GJ440" s="7"/>
      <c r="GK440" s="7"/>
      <c r="GL440" s="7"/>
      <c r="GM440" s="7"/>
      <c r="GN440" s="7"/>
      <c r="GO440" s="7"/>
      <c r="GP440" s="7"/>
      <c r="GQ440" s="7"/>
      <c r="GR440" s="7"/>
      <c r="GS440" s="7"/>
      <c r="GT440" s="7"/>
      <c r="GU440" s="7"/>
      <c r="GV440" s="7"/>
      <c r="GW440" s="7"/>
      <c r="GX440" s="7"/>
      <c r="GY440" s="7"/>
      <c r="GZ440" s="7"/>
      <c r="HA440" s="7"/>
      <c r="HB440" s="7"/>
      <c r="HC440" s="7"/>
      <c r="HD440" s="7"/>
      <c r="HE440" s="7"/>
      <c r="HF440" s="7"/>
      <c r="HG440" s="7"/>
      <c r="HH440" s="7"/>
      <c r="HI440" s="7"/>
      <c r="HJ440" s="7"/>
      <c r="HK440" s="7"/>
      <c r="HL440" s="7"/>
      <c r="HM440" s="7"/>
      <c r="HN440" s="7"/>
      <c r="HO440" s="7"/>
      <c r="HP440" s="7"/>
      <c r="HQ440" s="7"/>
      <c r="HR440" s="7"/>
      <c r="HS440" s="7"/>
      <c r="HT440" s="7"/>
      <c r="HU440" s="7"/>
      <c r="HV440" s="7"/>
      <c r="HW440" s="7"/>
      <c r="HX440" s="7"/>
      <c r="HY440" s="7"/>
      <c r="HZ440" s="7"/>
      <c r="IA440" s="7"/>
      <c r="IB440" s="7"/>
      <c r="IC440" s="7"/>
      <c r="ID440" s="7"/>
      <c r="IE440" s="7"/>
      <c r="IF440" s="7"/>
      <c r="IG440" s="7"/>
      <c r="IH440" s="7"/>
      <c r="II440" s="7"/>
      <c r="IJ440" s="7"/>
      <c r="IK440" s="7"/>
      <c r="IL440" s="7"/>
      <c r="IM440" s="7"/>
      <c r="IN440" s="7"/>
      <c r="IO440" s="7"/>
      <c r="IP440" s="7"/>
      <c r="IQ440" s="7"/>
    </row>
    <row r="441" spans="1:251" s="89" customFormat="1" x14ac:dyDescent="0.3">
      <c r="A441" s="7"/>
      <c r="B441" s="7"/>
      <c r="C441" s="7"/>
      <c r="D441" s="86"/>
      <c r="E441" s="94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/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/>
      <c r="FZ441" s="7"/>
      <c r="GA441" s="7"/>
      <c r="GB441" s="7"/>
      <c r="GC441" s="7"/>
      <c r="GD441" s="7"/>
      <c r="GE441" s="7"/>
      <c r="GF441" s="7"/>
      <c r="GG441" s="7"/>
      <c r="GH441" s="7"/>
      <c r="GI441" s="7"/>
      <c r="GJ441" s="7"/>
      <c r="GK441" s="7"/>
      <c r="GL441" s="7"/>
      <c r="GM441" s="7"/>
      <c r="GN441" s="7"/>
      <c r="GO441" s="7"/>
      <c r="GP441" s="7"/>
      <c r="GQ441" s="7"/>
      <c r="GR441" s="7"/>
      <c r="GS441" s="7"/>
      <c r="GT441" s="7"/>
      <c r="GU441" s="7"/>
      <c r="GV441" s="7"/>
      <c r="GW441" s="7"/>
      <c r="GX441" s="7"/>
      <c r="GY441" s="7"/>
      <c r="GZ441" s="7"/>
      <c r="HA441" s="7"/>
      <c r="HB441" s="7"/>
      <c r="HC441" s="7"/>
      <c r="HD441" s="7"/>
      <c r="HE441" s="7"/>
      <c r="HF441" s="7"/>
      <c r="HG441" s="7"/>
      <c r="HH441" s="7"/>
      <c r="HI441" s="7"/>
      <c r="HJ441" s="7"/>
      <c r="HK441" s="7"/>
      <c r="HL441" s="7"/>
      <c r="HM441" s="7"/>
      <c r="HN441" s="7"/>
      <c r="HO441" s="7"/>
      <c r="HP441" s="7"/>
      <c r="HQ441" s="7"/>
      <c r="HR441" s="7"/>
      <c r="HS441" s="7"/>
      <c r="HT441" s="7"/>
      <c r="HU441" s="7"/>
      <c r="HV441" s="7"/>
      <c r="HW441" s="7"/>
      <c r="HX441" s="7"/>
      <c r="HY441" s="7"/>
      <c r="HZ441" s="7"/>
      <c r="IA441" s="7"/>
      <c r="IB441" s="7"/>
      <c r="IC441" s="7"/>
      <c r="ID441" s="7"/>
      <c r="IE441" s="7"/>
      <c r="IF441" s="7"/>
      <c r="IG441" s="7"/>
      <c r="IH441" s="7"/>
      <c r="II441" s="7"/>
      <c r="IJ441" s="7"/>
      <c r="IK441" s="7"/>
      <c r="IL441" s="7"/>
      <c r="IM441" s="7"/>
      <c r="IN441" s="7"/>
      <c r="IO441" s="7"/>
      <c r="IP441" s="7"/>
      <c r="IQ441" s="7"/>
    </row>
    <row r="442" spans="1:251" s="89" customFormat="1" x14ac:dyDescent="0.3">
      <c r="A442" s="7"/>
      <c r="B442" s="7"/>
      <c r="C442" s="7"/>
      <c r="D442" s="86"/>
      <c r="E442" s="94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/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/>
      <c r="FZ442" s="7"/>
      <c r="GA442" s="7"/>
      <c r="GB442" s="7"/>
      <c r="GC442" s="7"/>
      <c r="GD442" s="7"/>
      <c r="GE442" s="7"/>
      <c r="GF442" s="7"/>
      <c r="GG442" s="7"/>
      <c r="GH442" s="7"/>
      <c r="GI442" s="7"/>
      <c r="GJ442" s="7"/>
      <c r="GK442" s="7"/>
      <c r="GL442" s="7"/>
      <c r="GM442" s="7"/>
      <c r="GN442" s="7"/>
      <c r="GO442" s="7"/>
      <c r="GP442" s="7"/>
      <c r="GQ442" s="7"/>
      <c r="GR442" s="7"/>
      <c r="GS442" s="7"/>
      <c r="GT442" s="7"/>
      <c r="GU442" s="7"/>
      <c r="GV442" s="7"/>
      <c r="GW442" s="7"/>
      <c r="GX442" s="7"/>
      <c r="GY442" s="7"/>
      <c r="GZ442" s="7"/>
      <c r="HA442" s="7"/>
      <c r="HB442" s="7"/>
      <c r="HC442" s="7"/>
      <c r="HD442" s="7"/>
      <c r="HE442" s="7"/>
      <c r="HF442" s="7"/>
      <c r="HG442" s="7"/>
      <c r="HH442" s="7"/>
      <c r="HI442" s="7"/>
      <c r="HJ442" s="7"/>
      <c r="HK442" s="7"/>
      <c r="HL442" s="7"/>
      <c r="HM442" s="7"/>
      <c r="HN442" s="7"/>
      <c r="HO442" s="7"/>
      <c r="HP442" s="7"/>
      <c r="HQ442" s="7"/>
      <c r="HR442" s="7"/>
      <c r="HS442" s="7"/>
      <c r="HT442" s="7"/>
      <c r="HU442" s="7"/>
      <c r="HV442" s="7"/>
      <c r="HW442" s="7"/>
      <c r="HX442" s="7"/>
      <c r="HY442" s="7"/>
      <c r="HZ442" s="7"/>
      <c r="IA442" s="7"/>
      <c r="IB442" s="7"/>
      <c r="IC442" s="7"/>
      <c r="ID442" s="7"/>
      <c r="IE442" s="7"/>
      <c r="IF442" s="7"/>
      <c r="IG442" s="7"/>
      <c r="IH442" s="7"/>
      <c r="II442" s="7"/>
      <c r="IJ442" s="7"/>
      <c r="IK442" s="7"/>
      <c r="IL442" s="7"/>
      <c r="IM442" s="7"/>
      <c r="IN442" s="7"/>
      <c r="IO442" s="7"/>
      <c r="IP442" s="7"/>
      <c r="IQ442" s="7"/>
    </row>
    <row r="443" spans="1:251" s="89" customFormat="1" x14ac:dyDescent="0.3">
      <c r="A443" s="7"/>
      <c r="B443" s="7"/>
      <c r="C443" s="7"/>
      <c r="D443" s="86"/>
      <c r="E443" s="94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/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/>
      <c r="FZ443" s="7"/>
      <c r="GA443" s="7"/>
      <c r="GB443" s="7"/>
      <c r="GC443" s="7"/>
      <c r="GD443" s="7"/>
      <c r="GE443" s="7"/>
      <c r="GF443" s="7"/>
      <c r="GG443" s="7"/>
      <c r="GH443" s="7"/>
      <c r="GI443" s="7"/>
      <c r="GJ443" s="7"/>
      <c r="GK443" s="7"/>
      <c r="GL443" s="7"/>
      <c r="GM443" s="7"/>
      <c r="GN443" s="7"/>
      <c r="GO443" s="7"/>
      <c r="GP443" s="7"/>
      <c r="GQ443" s="7"/>
      <c r="GR443" s="7"/>
      <c r="GS443" s="7"/>
      <c r="GT443" s="7"/>
      <c r="GU443" s="7"/>
      <c r="GV443" s="7"/>
      <c r="GW443" s="7"/>
      <c r="GX443" s="7"/>
      <c r="GY443" s="7"/>
      <c r="GZ443" s="7"/>
      <c r="HA443" s="7"/>
      <c r="HB443" s="7"/>
      <c r="HC443" s="7"/>
      <c r="HD443" s="7"/>
      <c r="HE443" s="7"/>
      <c r="HF443" s="7"/>
      <c r="HG443" s="7"/>
      <c r="HH443" s="7"/>
      <c r="HI443" s="7"/>
      <c r="HJ443" s="7"/>
      <c r="HK443" s="7"/>
      <c r="HL443" s="7"/>
      <c r="HM443" s="7"/>
      <c r="HN443" s="7"/>
      <c r="HO443" s="7"/>
      <c r="HP443" s="7"/>
      <c r="HQ443" s="7"/>
      <c r="HR443" s="7"/>
      <c r="HS443" s="7"/>
      <c r="HT443" s="7"/>
      <c r="HU443" s="7"/>
      <c r="HV443" s="7"/>
      <c r="HW443" s="7"/>
      <c r="HX443" s="7"/>
      <c r="HY443" s="7"/>
      <c r="HZ443" s="7"/>
      <c r="IA443" s="7"/>
      <c r="IB443" s="7"/>
      <c r="IC443" s="7"/>
      <c r="ID443" s="7"/>
      <c r="IE443" s="7"/>
      <c r="IF443" s="7"/>
      <c r="IG443" s="7"/>
      <c r="IH443" s="7"/>
      <c r="II443" s="7"/>
      <c r="IJ443" s="7"/>
      <c r="IK443" s="7"/>
      <c r="IL443" s="7"/>
      <c r="IM443" s="7"/>
      <c r="IN443" s="7"/>
      <c r="IO443" s="7"/>
      <c r="IP443" s="7"/>
      <c r="IQ443" s="7"/>
    </row>
    <row r="444" spans="1:251" s="89" customFormat="1" x14ac:dyDescent="0.3">
      <c r="A444" s="7"/>
      <c r="B444" s="7"/>
      <c r="C444" s="7"/>
      <c r="D444" s="86"/>
      <c r="E444" s="94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  <c r="FA444" s="7"/>
      <c r="FB444" s="7"/>
      <c r="FC444" s="7"/>
      <c r="FD444" s="7"/>
      <c r="FE444" s="7"/>
      <c r="FF444" s="7"/>
      <c r="FG444" s="7"/>
      <c r="FH444" s="7"/>
      <c r="FI444" s="7"/>
      <c r="FJ444" s="7"/>
      <c r="FK444" s="7"/>
      <c r="FL444" s="7"/>
      <c r="FM444" s="7"/>
      <c r="FN444" s="7"/>
      <c r="FO444" s="7"/>
      <c r="FP444" s="7"/>
      <c r="FQ444" s="7"/>
      <c r="FR444" s="7"/>
      <c r="FS444" s="7"/>
      <c r="FT444" s="7"/>
      <c r="FU444" s="7"/>
      <c r="FV444" s="7"/>
      <c r="FW444" s="7"/>
      <c r="FX444" s="7"/>
      <c r="FY444" s="7"/>
      <c r="FZ444" s="7"/>
      <c r="GA444" s="7"/>
      <c r="GB444" s="7"/>
      <c r="GC444" s="7"/>
      <c r="GD444" s="7"/>
      <c r="GE444" s="7"/>
      <c r="GF444" s="7"/>
      <c r="GG444" s="7"/>
      <c r="GH444" s="7"/>
      <c r="GI444" s="7"/>
      <c r="GJ444" s="7"/>
      <c r="GK444" s="7"/>
      <c r="GL444" s="7"/>
      <c r="GM444" s="7"/>
      <c r="GN444" s="7"/>
      <c r="GO444" s="7"/>
      <c r="GP444" s="7"/>
      <c r="GQ444" s="7"/>
      <c r="GR444" s="7"/>
      <c r="GS444" s="7"/>
      <c r="GT444" s="7"/>
      <c r="GU444" s="7"/>
      <c r="GV444" s="7"/>
      <c r="GW444" s="7"/>
      <c r="GX444" s="7"/>
      <c r="GY444" s="7"/>
      <c r="GZ444" s="7"/>
      <c r="HA444" s="7"/>
      <c r="HB444" s="7"/>
      <c r="HC444" s="7"/>
      <c r="HD444" s="7"/>
      <c r="HE444" s="7"/>
      <c r="HF444" s="7"/>
      <c r="HG444" s="7"/>
      <c r="HH444" s="7"/>
      <c r="HI444" s="7"/>
      <c r="HJ444" s="7"/>
      <c r="HK444" s="7"/>
      <c r="HL444" s="7"/>
      <c r="HM444" s="7"/>
      <c r="HN444" s="7"/>
      <c r="HO444" s="7"/>
      <c r="HP444" s="7"/>
      <c r="HQ444" s="7"/>
      <c r="HR444" s="7"/>
      <c r="HS444" s="7"/>
      <c r="HT444" s="7"/>
      <c r="HU444" s="7"/>
      <c r="HV444" s="7"/>
      <c r="HW444" s="7"/>
      <c r="HX444" s="7"/>
      <c r="HY444" s="7"/>
      <c r="HZ444" s="7"/>
      <c r="IA444" s="7"/>
      <c r="IB444" s="7"/>
      <c r="IC444" s="7"/>
      <c r="ID444" s="7"/>
      <c r="IE444" s="7"/>
      <c r="IF444" s="7"/>
      <c r="IG444" s="7"/>
      <c r="IH444" s="7"/>
      <c r="II444" s="7"/>
      <c r="IJ444" s="7"/>
      <c r="IK444" s="7"/>
      <c r="IL444" s="7"/>
      <c r="IM444" s="7"/>
      <c r="IN444" s="7"/>
      <c r="IO444" s="7"/>
      <c r="IP444" s="7"/>
      <c r="IQ444" s="7"/>
    </row>
    <row r="445" spans="1:251" s="89" customFormat="1" x14ac:dyDescent="0.3">
      <c r="A445" s="7"/>
      <c r="B445" s="7"/>
      <c r="C445" s="7"/>
      <c r="D445" s="86"/>
      <c r="E445" s="94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/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/>
      <c r="FZ445" s="7"/>
      <c r="GA445" s="7"/>
      <c r="GB445" s="7"/>
      <c r="GC445" s="7"/>
      <c r="GD445" s="7"/>
      <c r="GE445" s="7"/>
      <c r="GF445" s="7"/>
      <c r="GG445" s="7"/>
      <c r="GH445" s="7"/>
      <c r="GI445" s="7"/>
      <c r="GJ445" s="7"/>
      <c r="GK445" s="7"/>
      <c r="GL445" s="7"/>
      <c r="GM445" s="7"/>
      <c r="GN445" s="7"/>
      <c r="GO445" s="7"/>
      <c r="GP445" s="7"/>
      <c r="GQ445" s="7"/>
      <c r="GR445" s="7"/>
      <c r="GS445" s="7"/>
      <c r="GT445" s="7"/>
      <c r="GU445" s="7"/>
      <c r="GV445" s="7"/>
      <c r="GW445" s="7"/>
      <c r="GX445" s="7"/>
      <c r="GY445" s="7"/>
      <c r="GZ445" s="7"/>
      <c r="HA445" s="7"/>
      <c r="HB445" s="7"/>
      <c r="HC445" s="7"/>
      <c r="HD445" s="7"/>
      <c r="HE445" s="7"/>
      <c r="HF445" s="7"/>
      <c r="HG445" s="7"/>
      <c r="HH445" s="7"/>
      <c r="HI445" s="7"/>
      <c r="HJ445" s="7"/>
      <c r="HK445" s="7"/>
      <c r="HL445" s="7"/>
      <c r="HM445" s="7"/>
      <c r="HN445" s="7"/>
      <c r="HO445" s="7"/>
      <c r="HP445" s="7"/>
      <c r="HQ445" s="7"/>
      <c r="HR445" s="7"/>
      <c r="HS445" s="7"/>
      <c r="HT445" s="7"/>
      <c r="HU445" s="7"/>
      <c r="HV445" s="7"/>
      <c r="HW445" s="7"/>
      <c r="HX445" s="7"/>
      <c r="HY445" s="7"/>
      <c r="HZ445" s="7"/>
      <c r="IA445" s="7"/>
      <c r="IB445" s="7"/>
      <c r="IC445" s="7"/>
      <c r="ID445" s="7"/>
      <c r="IE445" s="7"/>
      <c r="IF445" s="7"/>
      <c r="IG445" s="7"/>
      <c r="IH445" s="7"/>
      <c r="II445" s="7"/>
      <c r="IJ445" s="7"/>
      <c r="IK445" s="7"/>
      <c r="IL445" s="7"/>
      <c r="IM445" s="7"/>
      <c r="IN445" s="7"/>
      <c r="IO445" s="7"/>
      <c r="IP445" s="7"/>
      <c r="IQ445" s="7"/>
    </row>
    <row r="446" spans="1:251" s="89" customFormat="1" x14ac:dyDescent="0.3">
      <c r="A446" s="7"/>
      <c r="B446" s="7"/>
      <c r="C446" s="7"/>
      <c r="D446" s="86"/>
      <c r="E446" s="94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  <c r="FA446" s="7"/>
      <c r="FB446" s="7"/>
      <c r="FC446" s="7"/>
      <c r="FD446" s="7"/>
      <c r="FE446" s="7"/>
      <c r="FF446" s="7"/>
      <c r="FG446" s="7"/>
      <c r="FH446" s="7"/>
      <c r="FI446" s="7"/>
      <c r="FJ446" s="7"/>
      <c r="FK446" s="7"/>
      <c r="FL446" s="7"/>
      <c r="FM446" s="7"/>
      <c r="FN446" s="7"/>
      <c r="FO446" s="7"/>
      <c r="FP446" s="7"/>
      <c r="FQ446" s="7"/>
      <c r="FR446" s="7"/>
      <c r="FS446" s="7"/>
      <c r="FT446" s="7"/>
      <c r="FU446" s="7"/>
      <c r="FV446" s="7"/>
      <c r="FW446" s="7"/>
      <c r="FX446" s="7"/>
      <c r="FY446" s="7"/>
      <c r="FZ446" s="7"/>
      <c r="GA446" s="7"/>
      <c r="GB446" s="7"/>
      <c r="GC446" s="7"/>
      <c r="GD446" s="7"/>
      <c r="GE446" s="7"/>
      <c r="GF446" s="7"/>
      <c r="GG446" s="7"/>
      <c r="GH446" s="7"/>
      <c r="GI446" s="7"/>
      <c r="GJ446" s="7"/>
      <c r="GK446" s="7"/>
      <c r="GL446" s="7"/>
      <c r="GM446" s="7"/>
      <c r="GN446" s="7"/>
      <c r="GO446" s="7"/>
      <c r="GP446" s="7"/>
      <c r="GQ446" s="7"/>
      <c r="GR446" s="7"/>
      <c r="GS446" s="7"/>
      <c r="GT446" s="7"/>
      <c r="GU446" s="7"/>
      <c r="GV446" s="7"/>
      <c r="GW446" s="7"/>
      <c r="GX446" s="7"/>
      <c r="GY446" s="7"/>
      <c r="GZ446" s="7"/>
      <c r="HA446" s="7"/>
      <c r="HB446" s="7"/>
      <c r="HC446" s="7"/>
      <c r="HD446" s="7"/>
      <c r="HE446" s="7"/>
      <c r="HF446" s="7"/>
      <c r="HG446" s="7"/>
      <c r="HH446" s="7"/>
      <c r="HI446" s="7"/>
      <c r="HJ446" s="7"/>
      <c r="HK446" s="7"/>
      <c r="HL446" s="7"/>
      <c r="HM446" s="7"/>
      <c r="HN446" s="7"/>
      <c r="HO446" s="7"/>
      <c r="HP446" s="7"/>
      <c r="HQ446" s="7"/>
      <c r="HR446" s="7"/>
      <c r="HS446" s="7"/>
      <c r="HT446" s="7"/>
      <c r="HU446" s="7"/>
      <c r="HV446" s="7"/>
      <c r="HW446" s="7"/>
      <c r="HX446" s="7"/>
      <c r="HY446" s="7"/>
      <c r="HZ446" s="7"/>
      <c r="IA446" s="7"/>
      <c r="IB446" s="7"/>
      <c r="IC446" s="7"/>
      <c r="ID446" s="7"/>
      <c r="IE446" s="7"/>
      <c r="IF446" s="7"/>
      <c r="IG446" s="7"/>
      <c r="IH446" s="7"/>
      <c r="II446" s="7"/>
      <c r="IJ446" s="7"/>
      <c r="IK446" s="7"/>
      <c r="IL446" s="7"/>
      <c r="IM446" s="7"/>
      <c r="IN446" s="7"/>
      <c r="IO446" s="7"/>
      <c r="IP446" s="7"/>
      <c r="IQ446" s="7"/>
    </row>
    <row r="447" spans="1:251" s="89" customFormat="1" x14ac:dyDescent="0.3">
      <c r="A447" s="7"/>
      <c r="B447" s="7"/>
      <c r="C447" s="7"/>
      <c r="D447" s="86"/>
      <c r="E447" s="94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/>
      <c r="FZ447" s="7"/>
      <c r="GA447" s="7"/>
      <c r="GB447" s="7"/>
      <c r="GC447" s="7"/>
      <c r="GD447" s="7"/>
      <c r="GE447" s="7"/>
      <c r="GF447" s="7"/>
      <c r="GG447" s="7"/>
      <c r="GH447" s="7"/>
      <c r="GI447" s="7"/>
      <c r="GJ447" s="7"/>
      <c r="GK447" s="7"/>
      <c r="GL447" s="7"/>
      <c r="GM447" s="7"/>
      <c r="GN447" s="7"/>
      <c r="GO447" s="7"/>
      <c r="GP447" s="7"/>
      <c r="GQ447" s="7"/>
      <c r="GR447" s="7"/>
      <c r="GS447" s="7"/>
      <c r="GT447" s="7"/>
      <c r="GU447" s="7"/>
      <c r="GV447" s="7"/>
      <c r="GW447" s="7"/>
      <c r="GX447" s="7"/>
      <c r="GY447" s="7"/>
      <c r="GZ447" s="7"/>
      <c r="HA447" s="7"/>
      <c r="HB447" s="7"/>
      <c r="HC447" s="7"/>
      <c r="HD447" s="7"/>
      <c r="HE447" s="7"/>
      <c r="HF447" s="7"/>
      <c r="HG447" s="7"/>
      <c r="HH447" s="7"/>
      <c r="HI447" s="7"/>
      <c r="HJ447" s="7"/>
      <c r="HK447" s="7"/>
      <c r="HL447" s="7"/>
      <c r="HM447" s="7"/>
      <c r="HN447" s="7"/>
      <c r="HO447" s="7"/>
      <c r="HP447" s="7"/>
      <c r="HQ447" s="7"/>
      <c r="HR447" s="7"/>
      <c r="HS447" s="7"/>
      <c r="HT447" s="7"/>
      <c r="HU447" s="7"/>
      <c r="HV447" s="7"/>
      <c r="HW447" s="7"/>
      <c r="HX447" s="7"/>
      <c r="HY447" s="7"/>
      <c r="HZ447" s="7"/>
      <c r="IA447" s="7"/>
      <c r="IB447" s="7"/>
      <c r="IC447" s="7"/>
      <c r="ID447" s="7"/>
      <c r="IE447" s="7"/>
      <c r="IF447" s="7"/>
      <c r="IG447" s="7"/>
      <c r="IH447" s="7"/>
      <c r="II447" s="7"/>
      <c r="IJ447" s="7"/>
      <c r="IK447" s="7"/>
      <c r="IL447" s="7"/>
      <c r="IM447" s="7"/>
      <c r="IN447" s="7"/>
      <c r="IO447" s="7"/>
      <c r="IP447" s="7"/>
      <c r="IQ447" s="7"/>
    </row>
    <row r="448" spans="1:251" s="89" customFormat="1" x14ac:dyDescent="0.3">
      <c r="A448" s="7"/>
      <c r="B448" s="7"/>
      <c r="C448" s="7"/>
      <c r="D448" s="86"/>
      <c r="E448" s="94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  <c r="FA448" s="7"/>
      <c r="FB448" s="7"/>
      <c r="FC448" s="7"/>
      <c r="FD448" s="7"/>
      <c r="FE448" s="7"/>
      <c r="FF448" s="7"/>
      <c r="FG448" s="7"/>
      <c r="FH448" s="7"/>
      <c r="FI448" s="7"/>
      <c r="FJ448" s="7"/>
      <c r="FK448" s="7"/>
      <c r="FL448" s="7"/>
      <c r="FM448" s="7"/>
      <c r="FN448" s="7"/>
      <c r="FO448" s="7"/>
      <c r="FP448" s="7"/>
      <c r="FQ448" s="7"/>
      <c r="FR448" s="7"/>
      <c r="FS448" s="7"/>
      <c r="FT448" s="7"/>
      <c r="FU448" s="7"/>
      <c r="FV448" s="7"/>
      <c r="FW448" s="7"/>
      <c r="FX448" s="7"/>
      <c r="FY448" s="7"/>
      <c r="FZ448" s="7"/>
      <c r="GA448" s="7"/>
      <c r="GB448" s="7"/>
      <c r="GC448" s="7"/>
      <c r="GD448" s="7"/>
      <c r="GE448" s="7"/>
      <c r="GF448" s="7"/>
      <c r="GG448" s="7"/>
      <c r="GH448" s="7"/>
      <c r="GI448" s="7"/>
      <c r="GJ448" s="7"/>
      <c r="GK448" s="7"/>
      <c r="GL448" s="7"/>
      <c r="GM448" s="7"/>
      <c r="GN448" s="7"/>
      <c r="GO448" s="7"/>
      <c r="GP448" s="7"/>
      <c r="GQ448" s="7"/>
      <c r="GR448" s="7"/>
      <c r="GS448" s="7"/>
      <c r="GT448" s="7"/>
      <c r="GU448" s="7"/>
      <c r="GV448" s="7"/>
      <c r="GW448" s="7"/>
      <c r="GX448" s="7"/>
      <c r="GY448" s="7"/>
      <c r="GZ448" s="7"/>
      <c r="HA448" s="7"/>
      <c r="HB448" s="7"/>
      <c r="HC448" s="7"/>
      <c r="HD448" s="7"/>
      <c r="HE448" s="7"/>
      <c r="HF448" s="7"/>
      <c r="HG448" s="7"/>
      <c r="HH448" s="7"/>
      <c r="HI448" s="7"/>
      <c r="HJ448" s="7"/>
      <c r="HK448" s="7"/>
      <c r="HL448" s="7"/>
      <c r="HM448" s="7"/>
      <c r="HN448" s="7"/>
      <c r="HO448" s="7"/>
      <c r="HP448" s="7"/>
      <c r="HQ448" s="7"/>
      <c r="HR448" s="7"/>
      <c r="HS448" s="7"/>
      <c r="HT448" s="7"/>
      <c r="HU448" s="7"/>
      <c r="HV448" s="7"/>
      <c r="HW448" s="7"/>
      <c r="HX448" s="7"/>
      <c r="HY448" s="7"/>
      <c r="HZ448" s="7"/>
      <c r="IA448" s="7"/>
      <c r="IB448" s="7"/>
      <c r="IC448" s="7"/>
      <c r="ID448" s="7"/>
      <c r="IE448" s="7"/>
      <c r="IF448" s="7"/>
      <c r="IG448" s="7"/>
      <c r="IH448" s="7"/>
      <c r="II448" s="7"/>
      <c r="IJ448" s="7"/>
      <c r="IK448" s="7"/>
      <c r="IL448" s="7"/>
      <c r="IM448" s="7"/>
      <c r="IN448" s="7"/>
      <c r="IO448" s="7"/>
      <c r="IP448" s="7"/>
      <c r="IQ448" s="7"/>
    </row>
    <row r="449" spans="1:251" s="89" customFormat="1" x14ac:dyDescent="0.3">
      <c r="A449" s="7"/>
      <c r="B449" s="7"/>
      <c r="C449" s="7"/>
      <c r="D449" s="86"/>
      <c r="E449" s="94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/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/>
      <c r="FZ449" s="7"/>
      <c r="GA449" s="7"/>
      <c r="GB449" s="7"/>
      <c r="GC449" s="7"/>
      <c r="GD449" s="7"/>
      <c r="GE449" s="7"/>
      <c r="GF449" s="7"/>
      <c r="GG449" s="7"/>
      <c r="GH449" s="7"/>
      <c r="GI449" s="7"/>
      <c r="GJ449" s="7"/>
      <c r="GK449" s="7"/>
      <c r="GL449" s="7"/>
      <c r="GM449" s="7"/>
      <c r="GN449" s="7"/>
      <c r="GO449" s="7"/>
      <c r="GP449" s="7"/>
      <c r="GQ449" s="7"/>
      <c r="GR449" s="7"/>
      <c r="GS449" s="7"/>
      <c r="GT449" s="7"/>
      <c r="GU449" s="7"/>
      <c r="GV449" s="7"/>
      <c r="GW449" s="7"/>
      <c r="GX449" s="7"/>
      <c r="GY449" s="7"/>
      <c r="GZ449" s="7"/>
      <c r="HA449" s="7"/>
      <c r="HB449" s="7"/>
      <c r="HC449" s="7"/>
      <c r="HD449" s="7"/>
      <c r="HE449" s="7"/>
      <c r="HF449" s="7"/>
      <c r="HG449" s="7"/>
      <c r="HH449" s="7"/>
      <c r="HI449" s="7"/>
      <c r="HJ449" s="7"/>
      <c r="HK449" s="7"/>
      <c r="HL449" s="7"/>
      <c r="HM449" s="7"/>
      <c r="HN449" s="7"/>
      <c r="HO449" s="7"/>
      <c r="HP449" s="7"/>
      <c r="HQ449" s="7"/>
      <c r="HR449" s="7"/>
      <c r="HS449" s="7"/>
      <c r="HT449" s="7"/>
      <c r="HU449" s="7"/>
      <c r="HV449" s="7"/>
      <c r="HW449" s="7"/>
      <c r="HX449" s="7"/>
      <c r="HY449" s="7"/>
      <c r="HZ449" s="7"/>
      <c r="IA449" s="7"/>
      <c r="IB449" s="7"/>
      <c r="IC449" s="7"/>
      <c r="ID449" s="7"/>
      <c r="IE449" s="7"/>
      <c r="IF449" s="7"/>
      <c r="IG449" s="7"/>
      <c r="IH449" s="7"/>
      <c r="II449" s="7"/>
      <c r="IJ449" s="7"/>
      <c r="IK449" s="7"/>
      <c r="IL449" s="7"/>
      <c r="IM449" s="7"/>
      <c r="IN449" s="7"/>
      <c r="IO449" s="7"/>
      <c r="IP449" s="7"/>
      <c r="IQ449" s="7"/>
    </row>
    <row r="450" spans="1:251" s="89" customFormat="1" x14ac:dyDescent="0.3">
      <c r="A450" s="7"/>
      <c r="B450" s="7"/>
      <c r="C450" s="7"/>
      <c r="D450" s="86"/>
      <c r="E450" s="94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  <c r="FA450" s="7"/>
      <c r="FB450" s="7"/>
      <c r="FC450" s="7"/>
      <c r="FD450" s="7"/>
      <c r="FE450" s="7"/>
      <c r="FF450" s="7"/>
      <c r="FG450" s="7"/>
      <c r="FH450" s="7"/>
      <c r="FI450" s="7"/>
      <c r="FJ450" s="7"/>
      <c r="FK450" s="7"/>
      <c r="FL450" s="7"/>
      <c r="FM450" s="7"/>
      <c r="FN450" s="7"/>
      <c r="FO450" s="7"/>
      <c r="FP450" s="7"/>
      <c r="FQ450" s="7"/>
      <c r="FR450" s="7"/>
      <c r="FS450" s="7"/>
      <c r="FT450" s="7"/>
      <c r="FU450" s="7"/>
      <c r="FV450" s="7"/>
      <c r="FW450" s="7"/>
      <c r="FX450" s="7"/>
      <c r="FY450" s="7"/>
      <c r="FZ450" s="7"/>
      <c r="GA450" s="7"/>
      <c r="GB450" s="7"/>
      <c r="GC450" s="7"/>
      <c r="GD450" s="7"/>
      <c r="GE450" s="7"/>
      <c r="GF450" s="7"/>
      <c r="GG450" s="7"/>
      <c r="GH450" s="7"/>
      <c r="GI450" s="7"/>
      <c r="GJ450" s="7"/>
      <c r="GK450" s="7"/>
      <c r="GL450" s="7"/>
      <c r="GM450" s="7"/>
      <c r="GN450" s="7"/>
      <c r="GO450" s="7"/>
      <c r="GP450" s="7"/>
      <c r="GQ450" s="7"/>
      <c r="GR450" s="7"/>
      <c r="GS450" s="7"/>
      <c r="GT450" s="7"/>
      <c r="GU450" s="7"/>
      <c r="GV450" s="7"/>
      <c r="GW450" s="7"/>
      <c r="GX450" s="7"/>
      <c r="GY450" s="7"/>
      <c r="GZ450" s="7"/>
      <c r="HA450" s="7"/>
      <c r="HB450" s="7"/>
      <c r="HC450" s="7"/>
      <c r="HD450" s="7"/>
      <c r="HE450" s="7"/>
      <c r="HF450" s="7"/>
      <c r="HG450" s="7"/>
      <c r="HH450" s="7"/>
      <c r="HI450" s="7"/>
      <c r="HJ450" s="7"/>
      <c r="HK450" s="7"/>
      <c r="HL450" s="7"/>
      <c r="HM450" s="7"/>
      <c r="HN450" s="7"/>
      <c r="HO450" s="7"/>
      <c r="HP450" s="7"/>
      <c r="HQ450" s="7"/>
      <c r="HR450" s="7"/>
      <c r="HS450" s="7"/>
      <c r="HT450" s="7"/>
      <c r="HU450" s="7"/>
      <c r="HV450" s="7"/>
      <c r="HW450" s="7"/>
      <c r="HX450" s="7"/>
      <c r="HY450" s="7"/>
      <c r="HZ450" s="7"/>
      <c r="IA450" s="7"/>
      <c r="IB450" s="7"/>
      <c r="IC450" s="7"/>
      <c r="ID450" s="7"/>
      <c r="IE450" s="7"/>
      <c r="IF450" s="7"/>
      <c r="IG450" s="7"/>
      <c r="IH450" s="7"/>
      <c r="II450" s="7"/>
      <c r="IJ450" s="7"/>
      <c r="IK450" s="7"/>
      <c r="IL450" s="7"/>
      <c r="IM450" s="7"/>
      <c r="IN450" s="7"/>
      <c r="IO450" s="7"/>
      <c r="IP450" s="7"/>
      <c r="IQ450" s="7"/>
    </row>
    <row r="451" spans="1:251" s="89" customFormat="1" x14ac:dyDescent="0.3">
      <c r="A451" s="7"/>
      <c r="B451" s="7"/>
      <c r="C451" s="7"/>
      <c r="D451" s="86"/>
      <c r="E451" s="94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  <c r="GI451" s="7"/>
      <c r="GJ451" s="7"/>
      <c r="GK451" s="7"/>
      <c r="GL451" s="7"/>
      <c r="GM451" s="7"/>
      <c r="GN451" s="7"/>
      <c r="GO451" s="7"/>
      <c r="GP451" s="7"/>
      <c r="GQ451" s="7"/>
      <c r="GR451" s="7"/>
      <c r="GS451" s="7"/>
      <c r="GT451" s="7"/>
      <c r="GU451" s="7"/>
      <c r="GV451" s="7"/>
      <c r="GW451" s="7"/>
      <c r="GX451" s="7"/>
      <c r="GY451" s="7"/>
      <c r="GZ451" s="7"/>
      <c r="HA451" s="7"/>
      <c r="HB451" s="7"/>
      <c r="HC451" s="7"/>
      <c r="HD451" s="7"/>
      <c r="HE451" s="7"/>
      <c r="HF451" s="7"/>
      <c r="HG451" s="7"/>
      <c r="HH451" s="7"/>
      <c r="HI451" s="7"/>
      <c r="HJ451" s="7"/>
      <c r="HK451" s="7"/>
      <c r="HL451" s="7"/>
      <c r="HM451" s="7"/>
      <c r="HN451" s="7"/>
      <c r="HO451" s="7"/>
      <c r="HP451" s="7"/>
      <c r="HQ451" s="7"/>
      <c r="HR451" s="7"/>
      <c r="HS451" s="7"/>
      <c r="HT451" s="7"/>
      <c r="HU451" s="7"/>
      <c r="HV451" s="7"/>
      <c r="HW451" s="7"/>
      <c r="HX451" s="7"/>
      <c r="HY451" s="7"/>
      <c r="HZ451" s="7"/>
      <c r="IA451" s="7"/>
      <c r="IB451" s="7"/>
      <c r="IC451" s="7"/>
      <c r="ID451" s="7"/>
      <c r="IE451" s="7"/>
      <c r="IF451" s="7"/>
      <c r="IG451" s="7"/>
      <c r="IH451" s="7"/>
      <c r="II451" s="7"/>
      <c r="IJ451" s="7"/>
      <c r="IK451" s="7"/>
      <c r="IL451" s="7"/>
      <c r="IM451" s="7"/>
      <c r="IN451" s="7"/>
      <c r="IO451" s="7"/>
      <c r="IP451" s="7"/>
      <c r="IQ451" s="7"/>
    </row>
    <row r="452" spans="1:251" s="89" customFormat="1" x14ac:dyDescent="0.3">
      <c r="A452" s="7"/>
      <c r="B452" s="7"/>
      <c r="C452" s="7"/>
      <c r="D452" s="86"/>
      <c r="E452" s="94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/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/>
      <c r="FZ452" s="7"/>
      <c r="GA452" s="7"/>
      <c r="GB452" s="7"/>
      <c r="GC452" s="7"/>
      <c r="GD452" s="7"/>
      <c r="GE452" s="7"/>
      <c r="GF452" s="7"/>
      <c r="GG452" s="7"/>
      <c r="GH452" s="7"/>
      <c r="GI452" s="7"/>
      <c r="GJ452" s="7"/>
      <c r="GK452" s="7"/>
      <c r="GL452" s="7"/>
      <c r="GM452" s="7"/>
      <c r="GN452" s="7"/>
      <c r="GO452" s="7"/>
      <c r="GP452" s="7"/>
      <c r="GQ452" s="7"/>
      <c r="GR452" s="7"/>
      <c r="GS452" s="7"/>
      <c r="GT452" s="7"/>
      <c r="GU452" s="7"/>
      <c r="GV452" s="7"/>
      <c r="GW452" s="7"/>
      <c r="GX452" s="7"/>
      <c r="GY452" s="7"/>
      <c r="GZ452" s="7"/>
      <c r="HA452" s="7"/>
      <c r="HB452" s="7"/>
      <c r="HC452" s="7"/>
      <c r="HD452" s="7"/>
      <c r="HE452" s="7"/>
      <c r="HF452" s="7"/>
      <c r="HG452" s="7"/>
      <c r="HH452" s="7"/>
      <c r="HI452" s="7"/>
      <c r="HJ452" s="7"/>
      <c r="HK452" s="7"/>
      <c r="HL452" s="7"/>
      <c r="HM452" s="7"/>
      <c r="HN452" s="7"/>
      <c r="HO452" s="7"/>
      <c r="HP452" s="7"/>
      <c r="HQ452" s="7"/>
      <c r="HR452" s="7"/>
      <c r="HS452" s="7"/>
      <c r="HT452" s="7"/>
      <c r="HU452" s="7"/>
      <c r="HV452" s="7"/>
      <c r="HW452" s="7"/>
      <c r="HX452" s="7"/>
      <c r="HY452" s="7"/>
      <c r="HZ452" s="7"/>
      <c r="IA452" s="7"/>
      <c r="IB452" s="7"/>
      <c r="IC452" s="7"/>
      <c r="ID452" s="7"/>
      <c r="IE452" s="7"/>
      <c r="IF452" s="7"/>
      <c r="IG452" s="7"/>
      <c r="IH452" s="7"/>
      <c r="II452" s="7"/>
      <c r="IJ452" s="7"/>
      <c r="IK452" s="7"/>
      <c r="IL452" s="7"/>
      <c r="IM452" s="7"/>
      <c r="IN452" s="7"/>
      <c r="IO452" s="7"/>
      <c r="IP452" s="7"/>
      <c r="IQ452" s="7"/>
    </row>
    <row r="453" spans="1:251" s="89" customFormat="1" x14ac:dyDescent="0.3">
      <c r="A453" s="7"/>
      <c r="B453" s="7"/>
      <c r="C453" s="7"/>
      <c r="D453" s="86"/>
      <c r="E453" s="94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/>
      <c r="FZ453" s="7"/>
      <c r="GA453" s="7"/>
      <c r="GB453" s="7"/>
      <c r="GC453" s="7"/>
      <c r="GD453" s="7"/>
      <c r="GE453" s="7"/>
      <c r="GF453" s="7"/>
      <c r="GG453" s="7"/>
      <c r="GH453" s="7"/>
      <c r="GI453" s="7"/>
      <c r="GJ453" s="7"/>
      <c r="GK453" s="7"/>
      <c r="GL453" s="7"/>
      <c r="GM453" s="7"/>
      <c r="GN453" s="7"/>
      <c r="GO453" s="7"/>
      <c r="GP453" s="7"/>
      <c r="GQ453" s="7"/>
      <c r="GR453" s="7"/>
      <c r="GS453" s="7"/>
      <c r="GT453" s="7"/>
      <c r="GU453" s="7"/>
      <c r="GV453" s="7"/>
      <c r="GW453" s="7"/>
      <c r="GX453" s="7"/>
      <c r="GY453" s="7"/>
      <c r="GZ453" s="7"/>
      <c r="HA453" s="7"/>
      <c r="HB453" s="7"/>
      <c r="HC453" s="7"/>
      <c r="HD453" s="7"/>
      <c r="HE453" s="7"/>
      <c r="HF453" s="7"/>
      <c r="HG453" s="7"/>
      <c r="HH453" s="7"/>
      <c r="HI453" s="7"/>
      <c r="HJ453" s="7"/>
      <c r="HK453" s="7"/>
      <c r="HL453" s="7"/>
      <c r="HM453" s="7"/>
      <c r="HN453" s="7"/>
      <c r="HO453" s="7"/>
      <c r="HP453" s="7"/>
      <c r="HQ453" s="7"/>
      <c r="HR453" s="7"/>
      <c r="HS453" s="7"/>
      <c r="HT453" s="7"/>
      <c r="HU453" s="7"/>
      <c r="HV453" s="7"/>
      <c r="HW453" s="7"/>
      <c r="HX453" s="7"/>
      <c r="HY453" s="7"/>
      <c r="HZ453" s="7"/>
      <c r="IA453" s="7"/>
      <c r="IB453" s="7"/>
      <c r="IC453" s="7"/>
      <c r="ID453" s="7"/>
      <c r="IE453" s="7"/>
      <c r="IF453" s="7"/>
      <c r="IG453" s="7"/>
      <c r="IH453" s="7"/>
      <c r="II453" s="7"/>
      <c r="IJ453" s="7"/>
      <c r="IK453" s="7"/>
      <c r="IL453" s="7"/>
      <c r="IM453" s="7"/>
      <c r="IN453" s="7"/>
      <c r="IO453" s="7"/>
      <c r="IP453" s="7"/>
      <c r="IQ453" s="7"/>
    </row>
    <row r="454" spans="1:251" s="89" customFormat="1" x14ac:dyDescent="0.3">
      <c r="A454" s="7"/>
      <c r="B454" s="7"/>
      <c r="C454" s="7"/>
      <c r="D454" s="86"/>
      <c r="E454" s="94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  <c r="FA454" s="7"/>
      <c r="FB454" s="7"/>
      <c r="FC454" s="7"/>
      <c r="FD454" s="7"/>
      <c r="FE454" s="7"/>
      <c r="FF454" s="7"/>
      <c r="FG454" s="7"/>
      <c r="FH454" s="7"/>
      <c r="FI454" s="7"/>
      <c r="FJ454" s="7"/>
      <c r="FK454" s="7"/>
      <c r="FL454" s="7"/>
      <c r="FM454" s="7"/>
      <c r="FN454" s="7"/>
      <c r="FO454" s="7"/>
      <c r="FP454" s="7"/>
      <c r="FQ454" s="7"/>
      <c r="FR454" s="7"/>
      <c r="FS454" s="7"/>
      <c r="FT454" s="7"/>
      <c r="FU454" s="7"/>
      <c r="FV454" s="7"/>
      <c r="FW454" s="7"/>
      <c r="FX454" s="7"/>
      <c r="FY454" s="7"/>
      <c r="FZ454" s="7"/>
      <c r="GA454" s="7"/>
      <c r="GB454" s="7"/>
      <c r="GC454" s="7"/>
      <c r="GD454" s="7"/>
      <c r="GE454" s="7"/>
      <c r="GF454" s="7"/>
      <c r="GG454" s="7"/>
      <c r="GH454" s="7"/>
      <c r="GI454" s="7"/>
      <c r="GJ454" s="7"/>
      <c r="GK454" s="7"/>
      <c r="GL454" s="7"/>
      <c r="GM454" s="7"/>
      <c r="GN454" s="7"/>
      <c r="GO454" s="7"/>
      <c r="GP454" s="7"/>
      <c r="GQ454" s="7"/>
      <c r="GR454" s="7"/>
      <c r="GS454" s="7"/>
      <c r="GT454" s="7"/>
      <c r="GU454" s="7"/>
      <c r="GV454" s="7"/>
      <c r="GW454" s="7"/>
      <c r="GX454" s="7"/>
      <c r="GY454" s="7"/>
      <c r="GZ454" s="7"/>
      <c r="HA454" s="7"/>
      <c r="HB454" s="7"/>
      <c r="HC454" s="7"/>
      <c r="HD454" s="7"/>
      <c r="HE454" s="7"/>
      <c r="HF454" s="7"/>
      <c r="HG454" s="7"/>
      <c r="HH454" s="7"/>
      <c r="HI454" s="7"/>
      <c r="HJ454" s="7"/>
      <c r="HK454" s="7"/>
      <c r="HL454" s="7"/>
      <c r="HM454" s="7"/>
      <c r="HN454" s="7"/>
      <c r="HO454" s="7"/>
      <c r="HP454" s="7"/>
      <c r="HQ454" s="7"/>
      <c r="HR454" s="7"/>
      <c r="HS454" s="7"/>
      <c r="HT454" s="7"/>
      <c r="HU454" s="7"/>
      <c r="HV454" s="7"/>
      <c r="HW454" s="7"/>
      <c r="HX454" s="7"/>
      <c r="HY454" s="7"/>
      <c r="HZ454" s="7"/>
      <c r="IA454" s="7"/>
      <c r="IB454" s="7"/>
      <c r="IC454" s="7"/>
      <c r="ID454" s="7"/>
      <c r="IE454" s="7"/>
      <c r="IF454" s="7"/>
      <c r="IG454" s="7"/>
      <c r="IH454" s="7"/>
      <c r="II454" s="7"/>
      <c r="IJ454" s="7"/>
      <c r="IK454" s="7"/>
      <c r="IL454" s="7"/>
      <c r="IM454" s="7"/>
      <c r="IN454" s="7"/>
      <c r="IO454" s="7"/>
      <c r="IP454" s="7"/>
      <c r="IQ454" s="7"/>
    </row>
    <row r="455" spans="1:251" s="89" customFormat="1" x14ac:dyDescent="0.3">
      <c r="A455" s="7"/>
      <c r="B455" s="7"/>
      <c r="C455" s="7"/>
      <c r="D455" s="86"/>
      <c r="E455" s="94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  <c r="GI455" s="7"/>
      <c r="GJ455" s="7"/>
      <c r="GK455" s="7"/>
      <c r="GL455" s="7"/>
      <c r="GM455" s="7"/>
      <c r="GN455" s="7"/>
      <c r="GO455" s="7"/>
      <c r="GP455" s="7"/>
      <c r="GQ455" s="7"/>
      <c r="GR455" s="7"/>
      <c r="GS455" s="7"/>
      <c r="GT455" s="7"/>
      <c r="GU455" s="7"/>
      <c r="GV455" s="7"/>
      <c r="GW455" s="7"/>
      <c r="GX455" s="7"/>
      <c r="GY455" s="7"/>
      <c r="GZ455" s="7"/>
      <c r="HA455" s="7"/>
      <c r="HB455" s="7"/>
      <c r="HC455" s="7"/>
      <c r="HD455" s="7"/>
      <c r="HE455" s="7"/>
      <c r="HF455" s="7"/>
      <c r="HG455" s="7"/>
      <c r="HH455" s="7"/>
      <c r="HI455" s="7"/>
      <c r="HJ455" s="7"/>
      <c r="HK455" s="7"/>
      <c r="HL455" s="7"/>
      <c r="HM455" s="7"/>
      <c r="HN455" s="7"/>
      <c r="HO455" s="7"/>
      <c r="HP455" s="7"/>
      <c r="HQ455" s="7"/>
      <c r="HR455" s="7"/>
      <c r="HS455" s="7"/>
      <c r="HT455" s="7"/>
      <c r="HU455" s="7"/>
      <c r="HV455" s="7"/>
      <c r="HW455" s="7"/>
      <c r="HX455" s="7"/>
      <c r="HY455" s="7"/>
      <c r="HZ455" s="7"/>
      <c r="IA455" s="7"/>
      <c r="IB455" s="7"/>
      <c r="IC455" s="7"/>
      <c r="ID455" s="7"/>
      <c r="IE455" s="7"/>
      <c r="IF455" s="7"/>
      <c r="IG455" s="7"/>
      <c r="IH455" s="7"/>
      <c r="II455" s="7"/>
      <c r="IJ455" s="7"/>
      <c r="IK455" s="7"/>
      <c r="IL455" s="7"/>
      <c r="IM455" s="7"/>
      <c r="IN455" s="7"/>
      <c r="IO455" s="7"/>
      <c r="IP455" s="7"/>
      <c r="IQ455" s="7"/>
    </row>
    <row r="456" spans="1:251" s="89" customFormat="1" x14ac:dyDescent="0.3">
      <c r="A456" s="7"/>
      <c r="B456" s="7"/>
      <c r="C456" s="7"/>
      <c r="D456" s="86"/>
      <c r="E456" s="94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/>
      <c r="FZ456" s="7"/>
      <c r="GA456" s="7"/>
      <c r="GB456" s="7"/>
      <c r="GC456" s="7"/>
      <c r="GD456" s="7"/>
      <c r="GE456" s="7"/>
      <c r="GF456" s="7"/>
      <c r="GG456" s="7"/>
      <c r="GH456" s="7"/>
      <c r="GI456" s="7"/>
      <c r="GJ456" s="7"/>
      <c r="GK456" s="7"/>
      <c r="GL456" s="7"/>
      <c r="GM456" s="7"/>
      <c r="GN456" s="7"/>
      <c r="GO456" s="7"/>
      <c r="GP456" s="7"/>
      <c r="GQ456" s="7"/>
      <c r="GR456" s="7"/>
      <c r="GS456" s="7"/>
      <c r="GT456" s="7"/>
      <c r="GU456" s="7"/>
      <c r="GV456" s="7"/>
      <c r="GW456" s="7"/>
      <c r="GX456" s="7"/>
      <c r="GY456" s="7"/>
      <c r="GZ456" s="7"/>
      <c r="HA456" s="7"/>
      <c r="HB456" s="7"/>
      <c r="HC456" s="7"/>
      <c r="HD456" s="7"/>
      <c r="HE456" s="7"/>
      <c r="HF456" s="7"/>
      <c r="HG456" s="7"/>
      <c r="HH456" s="7"/>
      <c r="HI456" s="7"/>
      <c r="HJ456" s="7"/>
      <c r="HK456" s="7"/>
      <c r="HL456" s="7"/>
      <c r="HM456" s="7"/>
      <c r="HN456" s="7"/>
      <c r="HO456" s="7"/>
      <c r="HP456" s="7"/>
      <c r="HQ456" s="7"/>
      <c r="HR456" s="7"/>
      <c r="HS456" s="7"/>
      <c r="HT456" s="7"/>
      <c r="HU456" s="7"/>
      <c r="HV456" s="7"/>
      <c r="HW456" s="7"/>
      <c r="HX456" s="7"/>
      <c r="HY456" s="7"/>
      <c r="HZ456" s="7"/>
      <c r="IA456" s="7"/>
      <c r="IB456" s="7"/>
      <c r="IC456" s="7"/>
      <c r="ID456" s="7"/>
      <c r="IE456" s="7"/>
      <c r="IF456" s="7"/>
      <c r="IG456" s="7"/>
      <c r="IH456" s="7"/>
      <c r="II456" s="7"/>
      <c r="IJ456" s="7"/>
      <c r="IK456" s="7"/>
      <c r="IL456" s="7"/>
      <c r="IM456" s="7"/>
      <c r="IN456" s="7"/>
      <c r="IO456" s="7"/>
      <c r="IP456" s="7"/>
      <c r="IQ456" s="7"/>
    </row>
    <row r="457" spans="1:251" s="89" customFormat="1" x14ac:dyDescent="0.3">
      <c r="A457" s="7"/>
      <c r="B457" s="7"/>
      <c r="C457" s="7"/>
      <c r="D457" s="86"/>
      <c r="E457" s="94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/>
      <c r="GS457" s="7"/>
      <c r="GT457" s="7"/>
      <c r="GU457" s="7"/>
      <c r="GV457" s="7"/>
      <c r="GW457" s="7"/>
      <c r="GX457" s="7"/>
      <c r="GY457" s="7"/>
      <c r="GZ457" s="7"/>
      <c r="HA457" s="7"/>
      <c r="HB457" s="7"/>
      <c r="HC457" s="7"/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  <c r="IC457" s="7"/>
      <c r="ID457" s="7"/>
      <c r="IE457" s="7"/>
      <c r="IF457" s="7"/>
      <c r="IG457" s="7"/>
      <c r="IH457" s="7"/>
      <c r="II457" s="7"/>
      <c r="IJ457" s="7"/>
      <c r="IK457" s="7"/>
      <c r="IL457" s="7"/>
      <c r="IM457" s="7"/>
      <c r="IN457" s="7"/>
      <c r="IO457" s="7"/>
      <c r="IP457" s="7"/>
      <c r="IQ457" s="7"/>
    </row>
    <row r="458" spans="1:251" s="89" customFormat="1" x14ac:dyDescent="0.3">
      <c r="A458" s="7"/>
      <c r="B458" s="7"/>
      <c r="C458" s="7"/>
      <c r="D458" s="86"/>
      <c r="E458" s="94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/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/>
      <c r="FZ458" s="7"/>
      <c r="GA458" s="7"/>
      <c r="GB458" s="7"/>
      <c r="GC458" s="7"/>
      <c r="GD458" s="7"/>
      <c r="GE458" s="7"/>
      <c r="GF458" s="7"/>
      <c r="GG458" s="7"/>
      <c r="GH458" s="7"/>
      <c r="GI458" s="7"/>
      <c r="GJ458" s="7"/>
      <c r="GK458" s="7"/>
      <c r="GL458" s="7"/>
      <c r="GM458" s="7"/>
      <c r="GN458" s="7"/>
      <c r="GO458" s="7"/>
      <c r="GP458" s="7"/>
      <c r="GQ458" s="7"/>
      <c r="GR458" s="7"/>
      <c r="GS458" s="7"/>
      <c r="GT458" s="7"/>
      <c r="GU458" s="7"/>
      <c r="GV458" s="7"/>
      <c r="GW458" s="7"/>
      <c r="GX458" s="7"/>
      <c r="GY458" s="7"/>
      <c r="GZ458" s="7"/>
      <c r="HA458" s="7"/>
      <c r="HB458" s="7"/>
      <c r="HC458" s="7"/>
      <c r="HD458" s="7"/>
      <c r="HE458" s="7"/>
      <c r="HF458" s="7"/>
      <c r="HG458" s="7"/>
      <c r="HH458" s="7"/>
      <c r="HI458" s="7"/>
      <c r="HJ458" s="7"/>
      <c r="HK458" s="7"/>
      <c r="HL458" s="7"/>
      <c r="HM458" s="7"/>
      <c r="HN458" s="7"/>
      <c r="HO458" s="7"/>
      <c r="HP458" s="7"/>
      <c r="HQ458" s="7"/>
      <c r="HR458" s="7"/>
      <c r="HS458" s="7"/>
      <c r="HT458" s="7"/>
      <c r="HU458" s="7"/>
      <c r="HV458" s="7"/>
      <c r="HW458" s="7"/>
      <c r="HX458" s="7"/>
      <c r="HY458" s="7"/>
      <c r="HZ458" s="7"/>
      <c r="IA458" s="7"/>
      <c r="IB458" s="7"/>
      <c r="IC458" s="7"/>
      <c r="ID458" s="7"/>
      <c r="IE458" s="7"/>
      <c r="IF458" s="7"/>
      <c r="IG458" s="7"/>
      <c r="IH458" s="7"/>
      <c r="II458" s="7"/>
      <c r="IJ458" s="7"/>
      <c r="IK458" s="7"/>
      <c r="IL458" s="7"/>
      <c r="IM458" s="7"/>
      <c r="IN458" s="7"/>
      <c r="IO458" s="7"/>
      <c r="IP458" s="7"/>
      <c r="IQ458" s="7"/>
    </row>
    <row r="459" spans="1:251" s="89" customFormat="1" x14ac:dyDescent="0.3">
      <c r="A459" s="7"/>
      <c r="B459" s="7"/>
      <c r="C459" s="7"/>
      <c r="D459" s="86"/>
      <c r="E459" s="94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/>
      <c r="GS459" s="7"/>
      <c r="GT459" s="7"/>
      <c r="GU459" s="7"/>
      <c r="GV459" s="7"/>
      <c r="GW459" s="7"/>
      <c r="GX459" s="7"/>
      <c r="GY459" s="7"/>
      <c r="GZ459" s="7"/>
      <c r="HA459" s="7"/>
      <c r="HB459" s="7"/>
      <c r="HC459" s="7"/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  <c r="IC459" s="7"/>
      <c r="ID459" s="7"/>
      <c r="IE459" s="7"/>
      <c r="IF459" s="7"/>
      <c r="IG459" s="7"/>
      <c r="IH459" s="7"/>
      <c r="II459" s="7"/>
      <c r="IJ459" s="7"/>
      <c r="IK459" s="7"/>
      <c r="IL459" s="7"/>
      <c r="IM459" s="7"/>
      <c r="IN459" s="7"/>
      <c r="IO459" s="7"/>
      <c r="IP459" s="7"/>
      <c r="IQ459" s="7"/>
    </row>
    <row r="460" spans="1:251" s="89" customFormat="1" x14ac:dyDescent="0.3">
      <c r="A460" s="7"/>
      <c r="B460" s="7"/>
      <c r="C460" s="7"/>
      <c r="D460" s="86"/>
      <c r="E460" s="94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  <c r="GJ460" s="7"/>
      <c r="GK460" s="7"/>
      <c r="GL460" s="7"/>
      <c r="GM460" s="7"/>
      <c r="GN460" s="7"/>
      <c r="GO460" s="7"/>
      <c r="GP460" s="7"/>
      <c r="GQ460" s="7"/>
      <c r="GR460" s="7"/>
      <c r="GS460" s="7"/>
      <c r="GT460" s="7"/>
      <c r="GU460" s="7"/>
      <c r="GV460" s="7"/>
      <c r="GW460" s="7"/>
      <c r="GX460" s="7"/>
      <c r="GY460" s="7"/>
      <c r="GZ460" s="7"/>
      <c r="HA460" s="7"/>
      <c r="HB460" s="7"/>
      <c r="HC460" s="7"/>
      <c r="HD460" s="7"/>
      <c r="HE460" s="7"/>
      <c r="HF460" s="7"/>
      <c r="HG460" s="7"/>
      <c r="HH460" s="7"/>
      <c r="HI460" s="7"/>
      <c r="HJ460" s="7"/>
      <c r="HK460" s="7"/>
      <c r="HL460" s="7"/>
      <c r="HM460" s="7"/>
      <c r="HN460" s="7"/>
      <c r="HO460" s="7"/>
      <c r="HP460" s="7"/>
      <c r="HQ460" s="7"/>
      <c r="HR460" s="7"/>
      <c r="HS460" s="7"/>
      <c r="HT460" s="7"/>
      <c r="HU460" s="7"/>
      <c r="HV460" s="7"/>
      <c r="HW460" s="7"/>
      <c r="HX460" s="7"/>
      <c r="HY460" s="7"/>
      <c r="HZ460" s="7"/>
      <c r="IA460" s="7"/>
      <c r="IB460" s="7"/>
      <c r="IC460" s="7"/>
      <c r="ID460" s="7"/>
      <c r="IE460" s="7"/>
      <c r="IF460" s="7"/>
      <c r="IG460" s="7"/>
      <c r="IH460" s="7"/>
      <c r="II460" s="7"/>
      <c r="IJ460" s="7"/>
      <c r="IK460" s="7"/>
      <c r="IL460" s="7"/>
      <c r="IM460" s="7"/>
      <c r="IN460" s="7"/>
      <c r="IO460" s="7"/>
      <c r="IP460" s="7"/>
      <c r="IQ460" s="7"/>
    </row>
    <row r="461" spans="1:251" s="89" customFormat="1" x14ac:dyDescent="0.3">
      <c r="A461" s="7"/>
      <c r="B461" s="7"/>
      <c r="C461" s="7"/>
      <c r="D461" s="86"/>
      <c r="E461" s="94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/>
      <c r="GS461" s="7"/>
      <c r="GT461" s="7"/>
      <c r="GU461" s="7"/>
      <c r="GV461" s="7"/>
      <c r="GW461" s="7"/>
      <c r="GX461" s="7"/>
      <c r="GY461" s="7"/>
      <c r="GZ461" s="7"/>
      <c r="HA461" s="7"/>
      <c r="HB461" s="7"/>
      <c r="HC461" s="7"/>
      <c r="HD461" s="7"/>
      <c r="HE461" s="7"/>
      <c r="HF461" s="7"/>
      <c r="HG461" s="7"/>
      <c r="HH461" s="7"/>
      <c r="HI461" s="7"/>
      <c r="HJ461" s="7"/>
      <c r="HK461" s="7"/>
      <c r="HL461" s="7"/>
      <c r="HM461" s="7"/>
      <c r="HN461" s="7"/>
      <c r="HO461" s="7"/>
      <c r="HP461" s="7"/>
      <c r="HQ461" s="7"/>
      <c r="HR461" s="7"/>
      <c r="HS461" s="7"/>
      <c r="HT461" s="7"/>
      <c r="HU461" s="7"/>
      <c r="HV461" s="7"/>
      <c r="HW461" s="7"/>
      <c r="HX461" s="7"/>
      <c r="HY461" s="7"/>
      <c r="HZ461" s="7"/>
      <c r="IA461" s="7"/>
      <c r="IB461" s="7"/>
      <c r="IC461" s="7"/>
      <c r="ID461" s="7"/>
      <c r="IE461" s="7"/>
      <c r="IF461" s="7"/>
      <c r="IG461" s="7"/>
      <c r="IH461" s="7"/>
      <c r="II461" s="7"/>
      <c r="IJ461" s="7"/>
      <c r="IK461" s="7"/>
      <c r="IL461" s="7"/>
      <c r="IM461" s="7"/>
      <c r="IN461" s="7"/>
      <c r="IO461" s="7"/>
      <c r="IP461" s="7"/>
      <c r="IQ461" s="7"/>
    </row>
    <row r="462" spans="1:251" s="89" customFormat="1" x14ac:dyDescent="0.3">
      <c r="A462" s="7"/>
      <c r="B462" s="7"/>
      <c r="C462" s="7"/>
      <c r="D462" s="86"/>
      <c r="E462" s="94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/>
      <c r="GS462" s="7"/>
      <c r="GT462" s="7"/>
      <c r="GU462" s="7"/>
      <c r="GV462" s="7"/>
      <c r="GW462" s="7"/>
      <c r="GX462" s="7"/>
      <c r="GY462" s="7"/>
      <c r="GZ462" s="7"/>
      <c r="HA462" s="7"/>
      <c r="HB462" s="7"/>
      <c r="HC462" s="7"/>
      <c r="HD462" s="7"/>
      <c r="HE462" s="7"/>
      <c r="HF462" s="7"/>
      <c r="HG462" s="7"/>
      <c r="HH462" s="7"/>
      <c r="HI462" s="7"/>
      <c r="HJ462" s="7"/>
      <c r="HK462" s="7"/>
      <c r="HL462" s="7"/>
      <c r="HM462" s="7"/>
      <c r="HN462" s="7"/>
      <c r="HO462" s="7"/>
      <c r="HP462" s="7"/>
      <c r="HQ462" s="7"/>
      <c r="HR462" s="7"/>
      <c r="HS462" s="7"/>
      <c r="HT462" s="7"/>
      <c r="HU462" s="7"/>
      <c r="HV462" s="7"/>
      <c r="HW462" s="7"/>
      <c r="HX462" s="7"/>
      <c r="HY462" s="7"/>
      <c r="HZ462" s="7"/>
      <c r="IA462" s="7"/>
      <c r="IB462" s="7"/>
      <c r="IC462" s="7"/>
      <c r="ID462" s="7"/>
      <c r="IE462" s="7"/>
      <c r="IF462" s="7"/>
      <c r="IG462" s="7"/>
      <c r="IH462" s="7"/>
      <c r="II462" s="7"/>
      <c r="IJ462" s="7"/>
      <c r="IK462" s="7"/>
      <c r="IL462" s="7"/>
      <c r="IM462" s="7"/>
      <c r="IN462" s="7"/>
      <c r="IO462" s="7"/>
      <c r="IP462" s="7"/>
      <c r="IQ462" s="7"/>
    </row>
    <row r="463" spans="1:251" s="89" customFormat="1" x14ac:dyDescent="0.3">
      <c r="A463" s="7"/>
      <c r="B463" s="7"/>
      <c r="C463" s="7"/>
      <c r="D463" s="86"/>
      <c r="E463" s="94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  <c r="ID463" s="7"/>
      <c r="IE463" s="7"/>
      <c r="IF463" s="7"/>
      <c r="IG463" s="7"/>
      <c r="IH463" s="7"/>
      <c r="II463" s="7"/>
      <c r="IJ463" s="7"/>
      <c r="IK463" s="7"/>
      <c r="IL463" s="7"/>
      <c r="IM463" s="7"/>
      <c r="IN463" s="7"/>
      <c r="IO463" s="7"/>
      <c r="IP463" s="7"/>
      <c r="IQ463" s="7"/>
    </row>
    <row r="464" spans="1:251" s="89" customFormat="1" x14ac:dyDescent="0.3">
      <c r="A464" s="7"/>
      <c r="B464" s="7"/>
      <c r="C464" s="7"/>
      <c r="D464" s="86"/>
      <c r="E464" s="94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  <c r="GJ464" s="7"/>
      <c r="GK464" s="7"/>
      <c r="GL464" s="7"/>
      <c r="GM464" s="7"/>
      <c r="GN464" s="7"/>
      <c r="GO464" s="7"/>
      <c r="GP464" s="7"/>
      <c r="GQ464" s="7"/>
      <c r="GR464" s="7"/>
      <c r="GS464" s="7"/>
      <c r="GT464" s="7"/>
      <c r="GU464" s="7"/>
      <c r="GV464" s="7"/>
      <c r="GW464" s="7"/>
      <c r="GX464" s="7"/>
      <c r="GY464" s="7"/>
      <c r="GZ464" s="7"/>
      <c r="HA464" s="7"/>
      <c r="HB464" s="7"/>
      <c r="HC464" s="7"/>
      <c r="HD464" s="7"/>
      <c r="HE464" s="7"/>
      <c r="HF464" s="7"/>
      <c r="HG464" s="7"/>
      <c r="HH464" s="7"/>
      <c r="HI464" s="7"/>
      <c r="HJ464" s="7"/>
      <c r="HK464" s="7"/>
      <c r="HL464" s="7"/>
      <c r="HM464" s="7"/>
      <c r="HN464" s="7"/>
      <c r="HO464" s="7"/>
      <c r="HP464" s="7"/>
      <c r="HQ464" s="7"/>
      <c r="HR464" s="7"/>
      <c r="HS464" s="7"/>
      <c r="HT464" s="7"/>
      <c r="HU464" s="7"/>
      <c r="HV464" s="7"/>
      <c r="HW464" s="7"/>
      <c r="HX464" s="7"/>
      <c r="HY464" s="7"/>
      <c r="HZ464" s="7"/>
      <c r="IA464" s="7"/>
      <c r="IB464" s="7"/>
      <c r="IC464" s="7"/>
      <c r="ID464" s="7"/>
      <c r="IE464" s="7"/>
      <c r="IF464" s="7"/>
      <c r="IG464" s="7"/>
      <c r="IH464" s="7"/>
      <c r="II464" s="7"/>
      <c r="IJ464" s="7"/>
      <c r="IK464" s="7"/>
      <c r="IL464" s="7"/>
      <c r="IM464" s="7"/>
      <c r="IN464" s="7"/>
      <c r="IO464" s="7"/>
      <c r="IP464" s="7"/>
      <c r="IQ464" s="7"/>
    </row>
    <row r="465" spans="1:251" s="89" customFormat="1" x14ac:dyDescent="0.3">
      <c r="A465" s="7"/>
      <c r="B465" s="7"/>
      <c r="C465" s="7"/>
      <c r="D465" s="86"/>
      <c r="E465" s="94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  <c r="GJ465" s="7"/>
      <c r="GK465" s="7"/>
      <c r="GL465" s="7"/>
      <c r="GM465" s="7"/>
      <c r="GN465" s="7"/>
      <c r="GO465" s="7"/>
      <c r="GP465" s="7"/>
      <c r="GQ465" s="7"/>
      <c r="GR465" s="7"/>
      <c r="GS465" s="7"/>
      <c r="GT465" s="7"/>
      <c r="GU465" s="7"/>
      <c r="GV465" s="7"/>
      <c r="GW465" s="7"/>
      <c r="GX465" s="7"/>
      <c r="GY465" s="7"/>
      <c r="GZ465" s="7"/>
      <c r="HA465" s="7"/>
      <c r="HB465" s="7"/>
      <c r="HC465" s="7"/>
      <c r="HD465" s="7"/>
      <c r="HE465" s="7"/>
      <c r="HF465" s="7"/>
      <c r="HG465" s="7"/>
      <c r="HH465" s="7"/>
      <c r="HI465" s="7"/>
      <c r="HJ465" s="7"/>
      <c r="HK465" s="7"/>
      <c r="HL465" s="7"/>
      <c r="HM465" s="7"/>
      <c r="HN465" s="7"/>
      <c r="HO465" s="7"/>
      <c r="HP465" s="7"/>
      <c r="HQ465" s="7"/>
      <c r="HR465" s="7"/>
      <c r="HS465" s="7"/>
      <c r="HT465" s="7"/>
      <c r="HU465" s="7"/>
      <c r="HV465" s="7"/>
      <c r="HW465" s="7"/>
      <c r="HX465" s="7"/>
      <c r="HY465" s="7"/>
      <c r="HZ465" s="7"/>
      <c r="IA465" s="7"/>
      <c r="IB465" s="7"/>
      <c r="IC465" s="7"/>
      <c r="ID465" s="7"/>
      <c r="IE465" s="7"/>
      <c r="IF465" s="7"/>
      <c r="IG465" s="7"/>
      <c r="IH465" s="7"/>
      <c r="II465" s="7"/>
      <c r="IJ465" s="7"/>
      <c r="IK465" s="7"/>
      <c r="IL465" s="7"/>
      <c r="IM465" s="7"/>
      <c r="IN465" s="7"/>
      <c r="IO465" s="7"/>
      <c r="IP465" s="7"/>
      <c r="IQ465" s="7"/>
    </row>
    <row r="466" spans="1:251" s="89" customFormat="1" x14ac:dyDescent="0.3">
      <c r="A466" s="7"/>
      <c r="B466" s="7"/>
      <c r="C466" s="7"/>
      <c r="D466" s="86"/>
      <c r="E466" s="94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/>
      <c r="FZ466" s="7"/>
      <c r="GA466" s="7"/>
      <c r="GB466" s="7"/>
      <c r="GC466" s="7"/>
      <c r="GD466" s="7"/>
      <c r="GE466" s="7"/>
      <c r="GF466" s="7"/>
      <c r="GG466" s="7"/>
      <c r="GH466" s="7"/>
      <c r="GI466" s="7"/>
      <c r="GJ466" s="7"/>
      <c r="GK466" s="7"/>
      <c r="GL466" s="7"/>
      <c r="GM466" s="7"/>
      <c r="GN466" s="7"/>
      <c r="GO466" s="7"/>
      <c r="GP466" s="7"/>
      <c r="GQ466" s="7"/>
      <c r="GR466" s="7"/>
      <c r="GS466" s="7"/>
      <c r="GT466" s="7"/>
      <c r="GU466" s="7"/>
      <c r="GV466" s="7"/>
      <c r="GW466" s="7"/>
      <c r="GX466" s="7"/>
      <c r="GY466" s="7"/>
      <c r="GZ466" s="7"/>
      <c r="HA466" s="7"/>
      <c r="HB466" s="7"/>
      <c r="HC466" s="7"/>
      <c r="HD466" s="7"/>
      <c r="HE466" s="7"/>
      <c r="HF466" s="7"/>
      <c r="HG466" s="7"/>
      <c r="HH466" s="7"/>
      <c r="HI466" s="7"/>
      <c r="HJ466" s="7"/>
      <c r="HK466" s="7"/>
      <c r="HL466" s="7"/>
      <c r="HM466" s="7"/>
      <c r="HN466" s="7"/>
      <c r="HO466" s="7"/>
      <c r="HP466" s="7"/>
      <c r="HQ466" s="7"/>
      <c r="HR466" s="7"/>
      <c r="HS466" s="7"/>
      <c r="HT466" s="7"/>
      <c r="HU466" s="7"/>
      <c r="HV466" s="7"/>
      <c r="HW466" s="7"/>
      <c r="HX466" s="7"/>
      <c r="HY466" s="7"/>
      <c r="HZ466" s="7"/>
      <c r="IA466" s="7"/>
      <c r="IB466" s="7"/>
      <c r="IC466" s="7"/>
      <c r="ID466" s="7"/>
      <c r="IE466" s="7"/>
      <c r="IF466" s="7"/>
      <c r="IG466" s="7"/>
      <c r="IH466" s="7"/>
      <c r="II466" s="7"/>
      <c r="IJ466" s="7"/>
      <c r="IK466" s="7"/>
      <c r="IL466" s="7"/>
      <c r="IM466" s="7"/>
      <c r="IN466" s="7"/>
      <c r="IO466" s="7"/>
      <c r="IP466" s="7"/>
      <c r="IQ466" s="7"/>
    </row>
    <row r="467" spans="1:251" s="89" customFormat="1" x14ac:dyDescent="0.3">
      <c r="A467" s="7"/>
      <c r="B467" s="7"/>
      <c r="C467" s="7"/>
      <c r="D467" s="86"/>
      <c r="E467" s="94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/>
      <c r="GS467" s="7"/>
      <c r="GT467" s="7"/>
      <c r="GU467" s="7"/>
      <c r="GV467" s="7"/>
      <c r="GW467" s="7"/>
      <c r="GX467" s="7"/>
      <c r="GY467" s="7"/>
      <c r="GZ467" s="7"/>
      <c r="HA467" s="7"/>
      <c r="HB467" s="7"/>
      <c r="HC467" s="7"/>
      <c r="HD467" s="7"/>
      <c r="HE467" s="7"/>
      <c r="HF467" s="7"/>
      <c r="HG467" s="7"/>
      <c r="HH467" s="7"/>
      <c r="HI467" s="7"/>
      <c r="HJ467" s="7"/>
      <c r="HK467" s="7"/>
      <c r="HL467" s="7"/>
      <c r="HM467" s="7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  <c r="IC467" s="7"/>
      <c r="ID467" s="7"/>
      <c r="IE467" s="7"/>
      <c r="IF467" s="7"/>
      <c r="IG467" s="7"/>
      <c r="IH467" s="7"/>
      <c r="II467" s="7"/>
      <c r="IJ467" s="7"/>
      <c r="IK467" s="7"/>
      <c r="IL467" s="7"/>
      <c r="IM467" s="7"/>
      <c r="IN467" s="7"/>
      <c r="IO467" s="7"/>
      <c r="IP467" s="7"/>
      <c r="IQ467" s="7"/>
    </row>
    <row r="468" spans="1:251" s="89" customFormat="1" x14ac:dyDescent="0.3">
      <c r="A468" s="7"/>
      <c r="B468" s="7"/>
      <c r="C468" s="7"/>
      <c r="D468" s="86"/>
      <c r="E468" s="94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/>
      <c r="FZ468" s="7"/>
      <c r="GA468" s="7"/>
      <c r="GB468" s="7"/>
      <c r="GC468" s="7"/>
      <c r="GD468" s="7"/>
      <c r="GE468" s="7"/>
      <c r="GF468" s="7"/>
      <c r="GG468" s="7"/>
      <c r="GH468" s="7"/>
      <c r="GI468" s="7"/>
      <c r="GJ468" s="7"/>
      <c r="GK468" s="7"/>
      <c r="GL468" s="7"/>
      <c r="GM468" s="7"/>
      <c r="GN468" s="7"/>
      <c r="GO468" s="7"/>
      <c r="GP468" s="7"/>
      <c r="GQ468" s="7"/>
      <c r="GR468" s="7"/>
      <c r="GS468" s="7"/>
      <c r="GT468" s="7"/>
      <c r="GU468" s="7"/>
      <c r="GV468" s="7"/>
      <c r="GW468" s="7"/>
      <c r="GX468" s="7"/>
      <c r="GY468" s="7"/>
      <c r="GZ468" s="7"/>
      <c r="HA468" s="7"/>
      <c r="HB468" s="7"/>
      <c r="HC468" s="7"/>
      <c r="HD468" s="7"/>
      <c r="HE468" s="7"/>
      <c r="HF468" s="7"/>
      <c r="HG468" s="7"/>
      <c r="HH468" s="7"/>
      <c r="HI468" s="7"/>
      <c r="HJ468" s="7"/>
      <c r="HK468" s="7"/>
      <c r="HL468" s="7"/>
      <c r="HM468" s="7"/>
      <c r="HN468" s="7"/>
      <c r="HO468" s="7"/>
      <c r="HP468" s="7"/>
      <c r="HQ468" s="7"/>
      <c r="HR468" s="7"/>
      <c r="HS468" s="7"/>
      <c r="HT468" s="7"/>
      <c r="HU468" s="7"/>
      <c r="HV468" s="7"/>
      <c r="HW468" s="7"/>
      <c r="HX468" s="7"/>
      <c r="HY468" s="7"/>
      <c r="HZ468" s="7"/>
      <c r="IA468" s="7"/>
      <c r="IB468" s="7"/>
      <c r="IC468" s="7"/>
      <c r="ID468" s="7"/>
      <c r="IE468" s="7"/>
      <c r="IF468" s="7"/>
      <c r="IG468" s="7"/>
      <c r="IH468" s="7"/>
      <c r="II468" s="7"/>
      <c r="IJ468" s="7"/>
      <c r="IK468" s="7"/>
      <c r="IL468" s="7"/>
      <c r="IM468" s="7"/>
      <c r="IN468" s="7"/>
      <c r="IO468" s="7"/>
      <c r="IP468" s="7"/>
      <c r="IQ468" s="7"/>
    </row>
    <row r="469" spans="1:251" s="89" customFormat="1" x14ac:dyDescent="0.3">
      <c r="A469" s="7"/>
      <c r="B469" s="7"/>
      <c r="C469" s="7"/>
      <c r="D469" s="86"/>
      <c r="E469" s="94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  <c r="GI469" s="7"/>
      <c r="GJ469" s="7"/>
      <c r="GK469" s="7"/>
      <c r="GL469" s="7"/>
      <c r="GM469" s="7"/>
      <c r="GN469" s="7"/>
      <c r="GO469" s="7"/>
      <c r="GP469" s="7"/>
      <c r="GQ469" s="7"/>
      <c r="GR469" s="7"/>
      <c r="GS469" s="7"/>
      <c r="GT469" s="7"/>
      <c r="GU469" s="7"/>
      <c r="GV469" s="7"/>
      <c r="GW469" s="7"/>
      <c r="GX469" s="7"/>
      <c r="GY469" s="7"/>
      <c r="GZ469" s="7"/>
      <c r="HA469" s="7"/>
      <c r="HB469" s="7"/>
      <c r="HC469" s="7"/>
      <c r="HD469" s="7"/>
      <c r="HE469" s="7"/>
      <c r="HF469" s="7"/>
      <c r="HG469" s="7"/>
      <c r="HH469" s="7"/>
      <c r="HI469" s="7"/>
      <c r="HJ469" s="7"/>
      <c r="HK469" s="7"/>
      <c r="HL469" s="7"/>
      <c r="HM469" s="7"/>
      <c r="HN469" s="7"/>
      <c r="HO469" s="7"/>
      <c r="HP469" s="7"/>
      <c r="HQ469" s="7"/>
      <c r="HR469" s="7"/>
      <c r="HS469" s="7"/>
      <c r="HT469" s="7"/>
      <c r="HU469" s="7"/>
      <c r="HV469" s="7"/>
      <c r="HW469" s="7"/>
      <c r="HX469" s="7"/>
      <c r="HY469" s="7"/>
      <c r="HZ469" s="7"/>
      <c r="IA469" s="7"/>
      <c r="IB469" s="7"/>
      <c r="IC469" s="7"/>
      <c r="ID469" s="7"/>
      <c r="IE469" s="7"/>
      <c r="IF469" s="7"/>
      <c r="IG469" s="7"/>
      <c r="IH469" s="7"/>
      <c r="II469" s="7"/>
      <c r="IJ469" s="7"/>
      <c r="IK469" s="7"/>
      <c r="IL469" s="7"/>
      <c r="IM469" s="7"/>
      <c r="IN469" s="7"/>
      <c r="IO469" s="7"/>
      <c r="IP469" s="7"/>
      <c r="IQ469" s="7"/>
    </row>
    <row r="470" spans="1:251" s="89" customFormat="1" x14ac:dyDescent="0.3">
      <c r="A470" s="7"/>
      <c r="B470" s="7"/>
      <c r="C470" s="7"/>
      <c r="D470" s="86"/>
      <c r="E470" s="94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/>
      <c r="FZ470" s="7"/>
      <c r="GA470" s="7"/>
      <c r="GB470" s="7"/>
      <c r="GC470" s="7"/>
      <c r="GD470" s="7"/>
      <c r="GE470" s="7"/>
      <c r="GF470" s="7"/>
      <c r="GG470" s="7"/>
      <c r="GH470" s="7"/>
      <c r="GI470" s="7"/>
      <c r="GJ470" s="7"/>
      <c r="GK470" s="7"/>
      <c r="GL470" s="7"/>
      <c r="GM470" s="7"/>
      <c r="GN470" s="7"/>
      <c r="GO470" s="7"/>
      <c r="GP470" s="7"/>
      <c r="GQ470" s="7"/>
      <c r="GR470" s="7"/>
      <c r="GS470" s="7"/>
      <c r="GT470" s="7"/>
      <c r="GU470" s="7"/>
      <c r="GV470" s="7"/>
      <c r="GW470" s="7"/>
      <c r="GX470" s="7"/>
      <c r="GY470" s="7"/>
      <c r="GZ470" s="7"/>
      <c r="HA470" s="7"/>
      <c r="HB470" s="7"/>
      <c r="HC470" s="7"/>
      <c r="HD470" s="7"/>
      <c r="HE470" s="7"/>
      <c r="HF470" s="7"/>
      <c r="HG470" s="7"/>
      <c r="HH470" s="7"/>
      <c r="HI470" s="7"/>
      <c r="HJ470" s="7"/>
      <c r="HK470" s="7"/>
      <c r="HL470" s="7"/>
      <c r="HM470" s="7"/>
      <c r="HN470" s="7"/>
      <c r="HO470" s="7"/>
      <c r="HP470" s="7"/>
      <c r="HQ470" s="7"/>
      <c r="HR470" s="7"/>
      <c r="HS470" s="7"/>
      <c r="HT470" s="7"/>
      <c r="HU470" s="7"/>
      <c r="HV470" s="7"/>
      <c r="HW470" s="7"/>
      <c r="HX470" s="7"/>
      <c r="HY470" s="7"/>
      <c r="HZ470" s="7"/>
      <c r="IA470" s="7"/>
      <c r="IB470" s="7"/>
      <c r="IC470" s="7"/>
      <c r="ID470" s="7"/>
      <c r="IE470" s="7"/>
      <c r="IF470" s="7"/>
      <c r="IG470" s="7"/>
      <c r="IH470" s="7"/>
      <c r="II470" s="7"/>
      <c r="IJ470" s="7"/>
      <c r="IK470" s="7"/>
      <c r="IL470" s="7"/>
      <c r="IM470" s="7"/>
      <c r="IN470" s="7"/>
      <c r="IO470" s="7"/>
      <c r="IP470" s="7"/>
      <c r="IQ470" s="7"/>
    </row>
    <row r="471" spans="1:251" s="89" customFormat="1" x14ac:dyDescent="0.3">
      <c r="A471" s="7"/>
      <c r="B471" s="7"/>
      <c r="C471" s="7"/>
      <c r="D471" s="86"/>
      <c r="E471" s="94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  <c r="GI471" s="7"/>
      <c r="GJ471" s="7"/>
      <c r="GK471" s="7"/>
      <c r="GL471" s="7"/>
      <c r="GM471" s="7"/>
      <c r="GN471" s="7"/>
      <c r="GO471" s="7"/>
      <c r="GP471" s="7"/>
      <c r="GQ471" s="7"/>
      <c r="GR471" s="7"/>
      <c r="GS471" s="7"/>
      <c r="GT471" s="7"/>
      <c r="GU471" s="7"/>
      <c r="GV471" s="7"/>
      <c r="GW471" s="7"/>
      <c r="GX471" s="7"/>
      <c r="GY471" s="7"/>
      <c r="GZ471" s="7"/>
      <c r="HA471" s="7"/>
      <c r="HB471" s="7"/>
      <c r="HC471" s="7"/>
      <c r="HD471" s="7"/>
      <c r="HE471" s="7"/>
      <c r="HF471" s="7"/>
      <c r="HG471" s="7"/>
      <c r="HH471" s="7"/>
      <c r="HI471" s="7"/>
      <c r="HJ471" s="7"/>
      <c r="HK471" s="7"/>
      <c r="HL471" s="7"/>
      <c r="HM471" s="7"/>
      <c r="HN471" s="7"/>
      <c r="HO471" s="7"/>
      <c r="HP471" s="7"/>
      <c r="HQ471" s="7"/>
      <c r="HR471" s="7"/>
      <c r="HS471" s="7"/>
      <c r="HT471" s="7"/>
      <c r="HU471" s="7"/>
      <c r="HV471" s="7"/>
      <c r="HW471" s="7"/>
      <c r="HX471" s="7"/>
      <c r="HY471" s="7"/>
      <c r="HZ471" s="7"/>
      <c r="IA471" s="7"/>
      <c r="IB471" s="7"/>
      <c r="IC471" s="7"/>
      <c r="ID471" s="7"/>
      <c r="IE471" s="7"/>
      <c r="IF471" s="7"/>
      <c r="IG471" s="7"/>
      <c r="IH471" s="7"/>
      <c r="II471" s="7"/>
      <c r="IJ471" s="7"/>
      <c r="IK471" s="7"/>
      <c r="IL471" s="7"/>
      <c r="IM471" s="7"/>
      <c r="IN471" s="7"/>
      <c r="IO471" s="7"/>
      <c r="IP471" s="7"/>
      <c r="IQ471" s="7"/>
    </row>
    <row r="472" spans="1:251" s="89" customFormat="1" x14ac:dyDescent="0.3">
      <c r="A472" s="7"/>
      <c r="B472" s="7"/>
      <c r="C472" s="7"/>
      <c r="D472" s="86"/>
      <c r="E472" s="94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/>
      <c r="FZ472" s="7"/>
      <c r="GA472" s="7"/>
      <c r="GB472" s="7"/>
      <c r="GC472" s="7"/>
      <c r="GD472" s="7"/>
      <c r="GE472" s="7"/>
      <c r="GF472" s="7"/>
      <c r="GG472" s="7"/>
      <c r="GH472" s="7"/>
      <c r="GI472" s="7"/>
      <c r="GJ472" s="7"/>
      <c r="GK472" s="7"/>
      <c r="GL472" s="7"/>
      <c r="GM472" s="7"/>
      <c r="GN472" s="7"/>
      <c r="GO472" s="7"/>
      <c r="GP472" s="7"/>
      <c r="GQ472" s="7"/>
      <c r="GR472" s="7"/>
      <c r="GS472" s="7"/>
      <c r="GT472" s="7"/>
      <c r="GU472" s="7"/>
      <c r="GV472" s="7"/>
      <c r="GW472" s="7"/>
      <c r="GX472" s="7"/>
      <c r="GY472" s="7"/>
      <c r="GZ472" s="7"/>
      <c r="HA472" s="7"/>
      <c r="HB472" s="7"/>
      <c r="HC472" s="7"/>
      <c r="HD472" s="7"/>
      <c r="HE472" s="7"/>
      <c r="HF472" s="7"/>
      <c r="HG472" s="7"/>
      <c r="HH472" s="7"/>
      <c r="HI472" s="7"/>
      <c r="HJ472" s="7"/>
      <c r="HK472" s="7"/>
      <c r="HL472" s="7"/>
      <c r="HM472" s="7"/>
      <c r="HN472" s="7"/>
      <c r="HO472" s="7"/>
      <c r="HP472" s="7"/>
      <c r="HQ472" s="7"/>
      <c r="HR472" s="7"/>
      <c r="HS472" s="7"/>
      <c r="HT472" s="7"/>
      <c r="HU472" s="7"/>
      <c r="HV472" s="7"/>
      <c r="HW472" s="7"/>
      <c r="HX472" s="7"/>
      <c r="HY472" s="7"/>
      <c r="HZ472" s="7"/>
      <c r="IA472" s="7"/>
      <c r="IB472" s="7"/>
      <c r="IC472" s="7"/>
      <c r="ID472" s="7"/>
      <c r="IE472" s="7"/>
      <c r="IF472" s="7"/>
      <c r="IG472" s="7"/>
      <c r="IH472" s="7"/>
      <c r="II472" s="7"/>
      <c r="IJ472" s="7"/>
      <c r="IK472" s="7"/>
      <c r="IL472" s="7"/>
      <c r="IM472" s="7"/>
      <c r="IN472" s="7"/>
      <c r="IO472" s="7"/>
      <c r="IP472" s="7"/>
      <c r="IQ472" s="7"/>
    </row>
    <row r="473" spans="1:251" s="89" customFormat="1" x14ac:dyDescent="0.3">
      <c r="A473" s="7"/>
      <c r="B473" s="7"/>
      <c r="C473" s="7"/>
      <c r="D473" s="86"/>
      <c r="E473" s="94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  <c r="GI473" s="7"/>
      <c r="GJ473" s="7"/>
      <c r="GK473" s="7"/>
      <c r="GL473" s="7"/>
      <c r="GM473" s="7"/>
      <c r="GN473" s="7"/>
      <c r="GO473" s="7"/>
      <c r="GP473" s="7"/>
      <c r="GQ473" s="7"/>
      <c r="GR473" s="7"/>
      <c r="GS473" s="7"/>
      <c r="GT473" s="7"/>
      <c r="GU473" s="7"/>
      <c r="GV473" s="7"/>
      <c r="GW473" s="7"/>
      <c r="GX473" s="7"/>
      <c r="GY473" s="7"/>
      <c r="GZ473" s="7"/>
      <c r="HA473" s="7"/>
      <c r="HB473" s="7"/>
      <c r="HC473" s="7"/>
      <c r="HD473" s="7"/>
      <c r="HE473" s="7"/>
      <c r="HF473" s="7"/>
      <c r="HG473" s="7"/>
      <c r="HH473" s="7"/>
      <c r="HI473" s="7"/>
      <c r="HJ473" s="7"/>
      <c r="HK473" s="7"/>
      <c r="HL473" s="7"/>
      <c r="HM473" s="7"/>
      <c r="HN473" s="7"/>
      <c r="HO473" s="7"/>
      <c r="HP473" s="7"/>
      <c r="HQ473" s="7"/>
      <c r="HR473" s="7"/>
      <c r="HS473" s="7"/>
      <c r="HT473" s="7"/>
      <c r="HU473" s="7"/>
      <c r="HV473" s="7"/>
      <c r="HW473" s="7"/>
      <c r="HX473" s="7"/>
      <c r="HY473" s="7"/>
      <c r="HZ473" s="7"/>
      <c r="IA473" s="7"/>
      <c r="IB473" s="7"/>
      <c r="IC473" s="7"/>
      <c r="ID473" s="7"/>
      <c r="IE473" s="7"/>
      <c r="IF473" s="7"/>
      <c r="IG473" s="7"/>
      <c r="IH473" s="7"/>
      <c r="II473" s="7"/>
      <c r="IJ473" s="7"/>
      <c r="IK473" s="7"/>
      <c r="IL473" s="7"/>
      <c r="IM473" s="7"/>
      <c r="IN473" s="7"/>
      <c r="IO473" s="7"/>
      <c r="IP473" s="7"/>
      <c r="IQ473" s="7"/>
    </row>
    <row r="474" spans="1:251" s="89" customFormat="1" x14ac:dyDescent="0.3">
      <c r="A474" s="7"/>
      <c r="B474" s="7"/>
      <c r="C474" s="7"/>
      <c r="D474" s="86"/>
      <c r="E474" s="94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  <c r="GJ474" s="7"/>
      <c r="GK474" s="7"/>
      <c r="GL474" s="7"/>
      <c r="GM474" s="7"/>
      <c r="GN474" s="7"/>
      <c r="GO474" s="7"/>
      <c r="GP474" s="7"/>
      <c r="GQ474" s="7"/>
      <c r="GR474" s="7"/>
      <c r="GS474" s="7"/>
      <c r="GT474" s="7"/>
      <c r="GU474" s="7"/>
      <c r="GV474" s="7"/>
      <c r="GW474" s="7"/>
      <c r="GX474" s="7"/>
      <c r="GY474" s="7"/>
      <c r="GZ474" s="7"/>
      <c r="HA474" s="7"/>
      <c r="HB474" s="7"/>
      <c r="HC474" s="7"/>
      <c r="HD474" s="7"/>
      <c r="HE474" s="7"/>
      <c r="HF474" s="7"/>
      <c r="HG474" s="7"/>
      <c r="HH474" s="7"/>
      <c r="HI474" s="7"/>
      <c r="HJ474" s="7"/>
      <c r="HK474" s="7"/>
      <c r="HL474" s="7"/>
      <c r="HM474" s="7"/>
      <c r="HN474" s="7"/>
      <c r="HO474" s="7"/>
      <c r="HP474" s="7"/>
      <c r="HQ474" s="7"/>
      <c r="HR474" s="7"/>
      <c r="HS474" s="7"/>
      <c r="HT474" s="7"/>
      <c r="HU474" s="7"/>
      <c r="HV474" s="7"/>
      <c r="HW474" s="7"/>
      <c r="HX474" s="7"/>
      <c r="HY474" s="7"/>
      <c r="HZ474" s="7"/>
      <c r="IA474" s="7"/>
      <c r="IB474" s="7"/>
      <c r="IC474" s="7"/>
      <c r="ID474" s="7"/>
      <c r="IE474" s="7"/>
      <c r="IF474" s="7"/>
      <c r="IG474" s="7"/>
      <c r="IH474" s="7"/>
      <c r="II474" s="7"/>
      <c r="IJ474" s="7"/>
      <c r="IK474" s="7"/>
      <c r="IL474" s="7"/>
      <c r="IM474" s="7"/>
      <c r="IN474" s="7"/>
      <c r="IO474" s="7"/>
      <c r="IP474" s="7"/>
      <c r="IQ474" s="7"/>
    </row>
    <row r="475" spans="1:251" s="89" customFormat="1" x14ac:dyDescent="0.3">
      <c r="A475" s="7"/>
      <c r="B475" s="7"/>
      <c r="C475" s="7"/>
      <c r="D475" s="86"/>
      <c r="E475" s="94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  <c r="GJ475" s="7"/>
      <c r="GK475" s="7"/>
      <c r="GL475" s="7"/>
      <c r="GM475" s="7"/>
      <c r="GN475" s="7"/>
      <c r="GO475" s="7"/>
      <c r="GP475" s="7"/>
      <c r="GQ475" s="7"/>
      <c r="GR475" s="7"/>
      <c r="GS475" s="7"/>
      <c r="GT475" s="7"/>
      <c r="GU475" s="7"/>
      <c r="GV475" s="7"/>
      <c r="GW475" s="7"/>
      <c r="GX475" s="7"/>
      <c r="GY475" s="7"/>
      <c r="GZ475" s="7"/>
      <c r="HA475" s="7"/>
      <c r="HB475" s="7"/>
      <c r="HC475" s="7"/>
      <c r="HD475" s="7"/>
      <c r="HE475" s="7"/>
      <c r="HF475" s="7"/>
      <c r="HG475" s="7"/>
      <c r="HH475" s="7"/>
      <c r="HI475" s="7"/>
      <c r="HJ475" s="7"/>
      <c r="HK475" s="7"/>
      <c r="HL475" s="7"/>
      <c r="HM475" s="7"/>
      <c r="HN475" s="7"/>
      <c r="HO475" s="7"/>
      <c r="HP475" s="7"/>
      <c r="HQ475" s="7"/>
      <c r="HR475" s="7"/>
      <c r="HS475" s="7"/>
      <c r="HT475" s="7"/>
      <c r="HU475" s="7"/>
      <c r="HV475" s="7"/>
      <c r="HW475" s="7"/>
      <c r="HX475" s="7"/>
      <c r="HY475" s="7"/>
      <c r="HZ475" s="7"/>
      <c r="IA475" s="7"/>
      <c r="IB475" s="7"/>
      <c r="IC475" s="7"/>
      <c r="ID475" s="7"/>
      <c r="IE475" s="7"/>
      <c r="IF475" s="7"/>
      <c r="IG475" s="7"/>
      <c r="IH475" s="7"/>
      <c r="II475" s="7"/>
      <c r="IJ475" s="7"/>
      <c r="IK475" s="7"/>
      <c r="IL475" s="7"/>
      <c r="IM475" s="7"/>
      <c r="IN475" s="7"/>
      <c r="IO475" s="7"/>
      <c r="IP475" s="7"/>
      <c r="IQ475" s="7"/>
    </row>
    <row r="476" spans="1:251" s="89" customFormat="1" x14ac:dyDescent="0.3">
      <c r="A476" s="7"/>
      <c r="B476" s="7"/>
      <c r="C476" s="7"/>
      <c r="D476" s="86"/>
      <c r="E476" s="94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  <c r="GJ476" s="7"/>
      <c r="GK476" s="7"/>
      <c r="GL476" s="7"/>
      <c r="GM476" s="7"/>
      <c r="GN476" s="7"/>
      <c r="GO476" s="7"/>
      <c r="GP476" s="7"/>
      <c r="GQ476" s="7"/>
      <c r="GR476" s="7"/>
      <c r="GS476" s="7"/>
      <c r="GT476" s="7"/>
      <c r="GU476" s="7"/>
      <c r="GV476" s="7"/>
      <c r="GW476" s="7"/>
      <c r="GX476" s="7"/>
      <c r="GY476" s="7"/>
      <c r="GZ476" s="7"/>
      <c r="HA476" s="7"/>
      <c r="HB476" s="7"/>
      <c r="HC476" s="7"/>
      <c r="HD476" s="7"/>
      <c r="HE476" s="7"/>
      <c r="HF476" s="7"/>
      <c r="HG476" s="7"/>
      <c r="HH476" s="7"/>
      <c r="HI476" s="7"/>
      <c r="HJ476" s="7"/>
      <c r="HK476" s="7"/>
      <c r="HL476" s="7"/>
      <c r="HM476" s="7"/>
      <c r="HN476" s="7"/>
      <c r="HO476" s="7"/>
      <c r="HP476" s="7"/>
      <c r="HQ476" s="7"/>
      <c r="HR476" s="7"/>
      <c r="HS476" s="7"/>
      <c r="HT476" s="7"/>
      <c r="HU476" s="7"/>
      <c r="HV476" s="7"/>
      <c r="HW476" s="7"/>
      <c r="HX476" s="7"/>
      <c r="HY476" s="7"/>
      <c r="HZ476" s="7"/>
      <c r="IA476" s="7"/>
      <c r="IB476" s="7"/>
      <c r="IC476" s="7"/>
      <c r="ID476" s="7"/>
      <c r="IE476" s="7"/>
      <c r="IF476" s="7"/>
      <c r="IG476" s="7"/>
      <c r="IH476" s="7"/>
      <c r="II476" s="7"/>
      <c r="IJ476" s="7"/>
      <c r="IK476" s="7"/>
      <c r="IL476" s="7"/>
      <c r="IM476" s="7"/>
      <c r="IN476" s="7"/>
      <c r="IO476" s="7"/>
      <c r="IP476" s="7"/>
      <c r="IQ476" s="7"/>
    </row>
    <row r="477" spans="1:251" s="89" customFormat="1" x14ac:dyDescent="0.3">
      <c r="A477" s="7"/>
      <c r="B477" s="7"/>
      <c r="C477" s="7"/>
      <c r="D477" s="86"/>
      <c r="E477" s="94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  <c r="GJ477" s="7"/>
      <c r="GK477" s="7"/>
      <c r="GL477" s="7"/>
      <c r="GM477" s="7"/>
      <c r="GN477" s="7"/>
      <c r="GO477" s="7"/>
      <c r="GP477" s="7"/>
      <c r="GQ477" s="7"/>
      <c r="GR477" s="7"/>
      <c r="GS477" s="7"/>
      <c r="GT477" s="7"/>
      <c r="GU477" s="7"/>
      <c r="GV477" s="7"/>
      <c r="GW477" s="7"/>
      <c r="GX477" s="7"/>
      <c r="GY477" s="7"/>
      <c r="GZ477" s="7"/>
      <c r="HA477" s="7"/>
      <c r="HB477" s="7"/>
      <c r="HC477" s="7"/>
      <c r="HD477" s="7"/>
      <c r="HE477" s="7"/>
      <c r="HF477" s="7"/>
      <c r="HG477" s="7"/>
      <c r="HH477" s="7"/>
      <c r="HI477" s="7"/>
      <c r="HJ477" s="7"/>
      <c r="HK477" s="7"/>
      <c r="HL477" s="7"/>
      <c r="HM477" s="7"/>
      <c r="HN477" s="7"/>
      <c r="HO477" s="7"/>
      <c r="HP477" s="7"/>
      <c r="HQ477" s="7"/>
      <c r="HR477" s="7"/>
      <c r="HS477" s="7"/>
      <c r="HT477" s="7"/>
      <c r="HU477" s="7"/>
      <c r="HV477" s="7"/>
      <c r="HW477" s="7"/>
      <c r="HX477" s="7"/>
      <c r="HY477" s="7"/>
      <c r="HZ477" s="7"/>
      <c r="IA477" s="7"/>
      <c r="IB477" s="7"/>
      <c r="IC477" s="7"/>
      <c r="ID477" s="7"/>
      <c r="IE477" s="7"/>
      <c r="IF477" s="7"/>
      <c r="IG477" s="7"/>
      <c r="IH477" s="7"/>
      <c r="II477" s="7"/>
      <c r="IJ477" s="7"/>
      <c r="IK477" s="7"/>
      <c r="IL477" s="7"/>
      <c r="IM477" s="7"/>
      <c r="IN477" s="7"/>
      <c r="IO477" s="7"/>
      <c r="IP477" s="7"/>
      <c r="IQ477" s="7"/>
    </row>
    <row r="478" spans="1:251" s="89" customFormat="1" x14ac:dyDescent="0.3">
      <c r="A478" s="7"/>
      <c r="B478" s="7"/>
      <c r="C478" s="7"/>
      <c r="D478" s="86"/>
      <c r="E478" s="94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  <c r="HH478" s="7"/>
      <c r="HI478" s="7"/>
      <c r="HJ478" s="7"/>
      <c r="HK478" s="7"/>
      <c r="HL478" s="7"/>
      <c r="HM478" s="7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  <c r="IC478" s="7"/>
      <c r="ID478" s="7"/>
      <c r="IE478" s="7"/>
      <c r="IF478" s="7"/>
      <c r="IG478" s="7"/>
      <c r="IH478" s="7"/>
      <c r="II478" s="7"/>
      <c r="IJ478" s="7"/>
      <c r="IK478" s="7"/>
      <c r="IL478" s="7"/>
      <c r="IM478" s="7"/>
      <c r="IN478" s="7"/>
      <c r="IO478" s="7"/>
      <c r="IP478" s="7"/>
      <c r="IQ478" s="7"/>
    </row>
    <row r="479" spans="1:251" s="89" customFormat="1" x14ac:dyDescent="0.3">
      <c r="A479" s="7"/>
      <c r="B479" s="7"/>
      <c r="C479" s="7"/>
      <c r="D479" s="86"/>
      <c r="E479" s="94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/>
      <c r="GS479" s="7"/>
      <c r="GT479" s="7"/>
      <c r="GU479" s="7"/>
      <c r="GV479" s="7"/>
      <c r="GW479" s="7"/>
      <c r="GX479" s="7"/>
      <c r="GY479" s="7"/>
      <c r="GZ479" s="7"/>
      <c r="HA479" s="7"/>
      <c r="HB479" s="7"/>
      <c r="HC479" s="7"/>
      <c r="HD479" s="7"/>
      <c r="HE479" s="7"/>
      <c r="HF479" s="7"/>
      <c r="HG479" s="7"/>
      <c r="HH479" s="7"/>
      <c r="HI479" s="7"/>
      <c r="HJ479" s="7"/>
      <c r="HK479" s="7"/>
      <c r="HL479" s="7"/>
      <c r="HM479" s="7"/>
      <c r="HN479" s="7"/>
      <c r="HO479" s="7"/>
      <c r="HP479" s="7"/>
      <c r="HQ479" s="7"/>
      <c r="HR479" s="7"/>
      <c r="HS479" s="7"/>
      <c r="HT479" s="7"/>
      <c r="HU479" s="7"/>
      <c r="HV479" s="7"/>
      <c r="HW479" s="7"/>
      <c r="HX479" s="7"/>
      <c r="HY479" s="7"/>
      <c r="HZ479" s="7"/>
      <c r="IA479" s="7"/>
      <c r="IB479" s="7"/>
      <c r="IC479" s="7"/>
      <c r="ID479" s="7"/>
      <c r="IE479" s="7"/>
      <c r="IF479" s="7"/>
      <c r="IG479" s="7"/>
      <c r="IH479" s="7"/>
      <c r="II479" s="7"/>
      <c r="IJ479" s="7"/>
      <c r="IK479" s="7"/>
      <c r="IL479" s="7"/>
      <c r="IM479" s="7"/>
      <c r="IN479" s="7"/>
      <c r="IO479" s="7"/>
      <c r="IP479" s="7"/>
      <c r="IQ479" s="7"/>
    </row>
    <row r="480" spans="1:251" s="89" customFormat="1" x14ac:dyDescent="0.3">
      <c r="A480" s="7"/>
      <c r="B480" s="7"/>
      <c r="C480" s="7"/>
      <c r="D480" s="86"/>
      <c r="E480" s="94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  <c r="GJ480" s="7"/>
      <c r="GK480" s="7"/>
      <c r="GL480" s="7"/>
      <c r="GM480" s="7"/>
      <c r="GN480" s="7"/>
      <c r="GO480" s="7"/>
      <c r="GP480" s="7"/>
      <c r="GQ480" s="7"/>
      <c r="GR480" s="7"/>
      <c r="GS480" s="7"/>
      <c r="GT480" s="7"/>
      <c r="GU480" s="7"/>
      <c r="GV480" s="7"/>
      <c r="GW480" s="7"/>
      <c r="GX480" s="7"/>
      <c r="GY480" s="7"/>
      <c r="GZ480" s="7"/>
      <c r="HA480" s="7"/>
      <c r="HB480" s="7"/>
      <c r="HC480" s="7"/>
      <c r="HD480" s="7"/>
      <c r="HE480" s="7"/>
      <c r="HF480" s="7"/>
      <c r="HG480" s="7"/>
      <c r="HH480" s="7"/>
      <c r="HI480" s="7"/>
      <c r="HJ480" s="7"/>
      <c r="HK480" s="7"/>
      <c r="HL480" s="7"/>
      <c r="HM480" s="7"/>
      <c r="HN480" s="7"/>
      <c r="HO480" s="7"/>
      <c r="HP480" s="7"/>
      <c r="HQ480" s="7"/>
      <c r="HR480" s="7"/>
      <c r="HS480" s="7"/>
      <c r="HT480" s="7"/>
      <c r="HU480" s="7"/>
      <c r="HV480" s="7"/>
      <c r="HW480" s="7"/>
      <c r="HX480" s="7"/>
      <c r="HY480" s="7"/>
      <c r="HZ480" s="7"/>
      <c r="IA480" s="7"/>
      <c r="IB480" s="7"/>
      <c r="IC480" s="7"/>
      <c r="ID480" s="7"/>
      <c r="IE480" s="7"/>
      <c r="IF480" s="7"/>
      <c r="IG480" s="7"/>
      <c r="IH480" s="7"/>
      <c r="II480" s="7"/>
      <c r="IJ480" s="7"/>
      <c r="IK480" s="7"/>
      <c r="IL480" s="7"/>
      <c r="IM480" s="7"/>
      <c r="IN480" s="7"/>
      <c r="IO480" s="7"/>
      <c r="IP480" s="7"/>
      <c r="IQ480" s="7"/>
    </row>
    <row r="481" spans="1:251" s="89" customFormat="1" x14ac:dyDescent="0.3">
      <c r="A481" s="7"/>
      <c r="B481" s="7"/>
      <c r="C481" s="7"/>
      <c r="D481" s="86"/>
      <c r="E481" s="94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  <c r="GI481" s="7"/>
      <c r="GJ481" s="7"/>
      <c r="GK481" s="7"/>
      <c r="GL481" s="7"/>
      <c r="GM481" s="7"/>
      <c r="GN481" s="7"/>
      <c r="GO481" s="7"/>
      <c r="GP481" s="7"/>
      <c r="GQ481" s="7"/>
      <c r="GR481" s="7"/>
      <c r="GS481" s="7"/>
      <c r="GT481" s="7"/>
      <c r="GU481" s="7"/>
      <c r="GV481" s="7"/>
      <c r="GW481" s="7"/>
      <c r="GX481" s="7"/>
      <c r="GY481" s="7"/>
      <c r="GZ481" s="7"/>
      <c r="HA481" s="7"/>
      <c r="HB481" s="7"/>
      <c r="HC481" s="7"/>
      <c r="HD481" s="7"/>
      <c r="HE481" s="7"/>
      <c r="HF481" s="7"/>
      <c r="HG481" s="7"/>
      <c r="HH481" s="7"/>
      <c r="HI481" s="7"/>
      <c r="HJ481" s="7"/>
      <c r="HK481" s="7"/>
      <c r="HL481" s="7"/>
      <c r="HM481" s="7"/>
      <c r="HN481" s="7"/>
      <c r="HO481" s="7"/>
      <c r="HP481" s="7"/>
      <c r="HQ481" s="7"/>
      <c r="HR481" s="7"/>
      <c r="HS481" s="7"/>
      <c r="HT481" s="7"/>
      <c r="HU481" s="7"/>
      <c r="HV481" s="7"/>
      <c r="HW481" s="7"/>
      <c r="HX481" s="7"/>
      <c r="HY481" s="7"/>
      <c r="HZ481" s="7"/>
      <c r="IA481" s="7"/>
      <c r="IB481" s="7"/>
      <c r="IC481" s="7"/>
      <c r="ID481" s="7"/>
      <c r="IE481" s="7"/>
      <c r="IF481" s="7"/>
      <c r="IG481" s="7"/>
      <c r="IH481" s="7"/>
      <c r="II481" s="7"/>
      <c r="IJ481" s="7"/>
      <c r="IK481" s="7"/>
      <c r="IL481" s="7"/>
      <c r="IM481" s="7"/>
      <c r="IN481" s="7"/>
      <c r="IO481" s="7"/>
      <c r="IP481" s="7"/>
      <c r="IQ481" s="7"/>
    </row>
    <row r="482" spans="1:251" s="89" customFormat="1" x14ac:dyDescent="0.3">
      <c r="A482" s="7"/>
      <c r="B482" s="7"/>
      <c r="C482" s="7"/>
      <c r="D482" s="86"/>
      <c r="E482" s="94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/>
      <c r="GS482" s="7"/>
      <c r="GT482" s="7"/>
      <c r="GU482" s="7"/>
      <c r="GV482" s="7"/>
      <c r="GW482" s="7"/>
      <c r="GX482" s="7"/>
      <c r="GY482" s="7"/>
      <c r="GZ482" s="7"/>
      <c r="HA482" s="7"/>
      <c r="HB482" s="7"/>
      <c r="HC482" s="7"/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7"/>
      <c r="HZ482" s="7"/>
      <c r="IA482" s="7"/>
      <c r="IB482" s="7"/>
      <c r="IC482" s="7"/>
      <c r="ID482" s="7"/>
      <c r="IE482" s="7"/>
      <c r="IF482" s="7"/>
      <c r="IG482" s="7"/>
      <c r="IH482" s="7"/>
      <c r="II482" s="7"/>
      <c r="IJ482" s="7"/>
      <c r="IK482" s="7"/>
      <c r="IL482" s="7"/>
      <c r="IM482" s="7"/>
      <c r="IN482" s="7"/>
      <c r="IO482" s="7"/>
      <c r="IP482" s="7"/>
      <c r="IQ482" s="7"/>
    </row>
    <row r="483" spans="1:251" s="89" customFormat="1" x14ac:dyDescent="0.3">
      <c r="A483" s="7"/>
      <c r="B483" s="7"/>
      <c r="C483" s="7"/>
      <c r="D483" s="86"/>
      <c r="E483" s="94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  <c r="GI483" s="7"/>
      <c r="GJ483" s="7"/>
      <c r="GK483" s="7"/>
      <c r="GL483" s="7"/>
      <c r="GM483" s="7"/>
      <c r="GN483" s="7"/>
      <c r="GO483" s="7"/>
      <c r="GP483" s="7"/>
      <c r="GQ483" s="7"/>
      <c r="GR483" s="7"/>
      <c r="GS483" s="7"/>
      <c r="GT483" s="7"/>
      <c r="GU483" s="7"/>
      <c r="GV483" s="7"/>
      <c r="GW483" s="7"/>
      <c r="GX483" s="7"/>
      <c r="GY483" s="7"/>
      <c r="GZ483" s="7"/>
      <c r="HA483" s="7"/>
      <c r="HB483" s="7"/>
      <c r="HC483" s="7"/>
      <c r="HD483" s="7"/>
      <c r="HE483" s="7"/>
      <c r="HF483" s="7"/>
      <c r="HG483" s="7"/>
      <c r="HH483" s="7"/>
      <c r="HI483" s="7"/>
      <c r="HJ483" s="7"/>
      <c r="HK483" s="7"/>
      <c r="HL483" s="7"/>
      <c r="HM483" s="7"/>
      <c r="HN483" s="7"/>
      <c r="HO483" s="7"/>
      <c r="HP483" s="7"/>
      <c r="HQ483" s="7"/>
      <c r="HR483" s="7"/>
      <c r="HS483" s="7"/>
      <c r="HT483" s="7"/>
      <c r="HU483" s="7"/>
      <c r="HV483" s="7"/>
      <c r="HW483" s="7"/>
      <c r="HX483" s="7"/>
      <c r="HY483" s="7"/>
      <c r="HZ483" s="7"/>
      <c r="IA483" s="7"/>
      <c r="IB483" s="7"/>
      <c r="IC483" s="7"/>
      <c r="ID483" s="7"/>
      <c r="IE483" s="7"/>
      <c r="IF483" s="7"/>
      <c r="IG483" s="7"/>
      <c r="IH483" s="7"/>
      <c r="II483" s="7"/>
      <c r="IJ483" s="7"/>
      <c r="IK483" s="7"/>
      <c r="IL483" s="7"/>
      <c r="IM483" s="7"/>
      <c r="IN483" s="7"/>
      <c r="IO483" s="7"/>
      <c r="IP483" s="7"/>
      <c r="IQ483" s="7"/>
    </row>
    <row r="484" spans="1:251" s="89" customFormat="1" x14ac:dyDescent="0.3">
      <c r="A484" s="7"/>
      <c r="B484" s="7"/>
      <c r="C484" s="7"/>
      <c r="D484" s="86"/>
      <c r="E484" s="94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  <c r="GJ484" s="7"/>
      <c r="GK484" s="7"/>
      <c r="GL484" s="7"/>
      <c r="GM484" s="7"/>
      <c r="GN484" s="7"/>
      <c r="GO484" s="7"/>
      <c r="GP484" s="7"/>
      <c r="GQ484" s="7"/>
      <c r="GR484" s="7"/>
      <c r="GS484" s="7"/>
      <c r="GT484" s="7"/>
      <c r="GU484" s="7"/>
      <c r="GV484" s="7"/>
      <c r="GW484" s="7"/>
      <c r="GX484" s="7"/>
      <c r="GY484" s="7"/>
      <c r="GZ484" s="7"/>
      <c r="HA484" s="7"/>
      <c r="HB484" s="7"/>
      <c r="HC484" s="7"/>
      <c r="HD484" s="7"/>
      <c r="HE484" s="7"/>
      <c r="HF484" s="7"/>
      <c r="HG484" s="7"/>
      <c r="HH484" s="7"/>
      <c r="HI484" s="7"/>
      <c r="HJ484" s="7"/>
      <c r="HK484" s="7"/>
      <c r="HL484" s="7"/>
      <c r="HM484" s="7"/>
      <c r="HN484" s="7"/>
      <c r="HO484" s="7"/>
      <c r="HP484" s="7"/>
      <c r="HQ484" s="7"/>
      <c r="HR484" s="7"/>
      <c r="HS484" s="7"/>
      <c r="HT484" s="7"/>
      <c r="HU484" s="7"/>
      <c r="HV484" s="7"/>
      <c r="HW484" s="7"/>
      <c r="HX484" s="7"/>
      <c r="HY484" s="7"/>
      <c r="HZ484" s="7"/>
      <c r="IA484" s="7"/>
      <c r="IB484" s="7"/>
      <c r="IC484" s="7"/>
      <c r="ID484" s="7"/>
      <c r="IE484" s="7"/>
      <c r="IF484" s="7"/>
      <c r="IG484" s="7"/>
      <c r="IH484" s="7"/>
      <c r="II484" s="7"/>
      <c r="IJ484" s="7"/>
      <c r="IK484" s="7"/>
      <c r="IL484" s="7"/>
      <c r="IM484" s="7"/>
      <c r="IN484" s="7"/>
      <c r="IO484" s="7"/>
      <c r="IP484" s="7"/>
      <c r="IQ484" s="7"/>
    </row>
    <row r="485" spans="1:251" s="89" customFormat="1" x14ac:dyDescent="0.3">
      <c r="A485" s="7"/>
      <c r="B485" s="7"/>
      <c r="C485" s="7"/>
      <c r="D485" s="86"/>
      <c r="E485" s="94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  <c r="GJ485" s="7"/>
      <c r="GK485" s="7"/>
      <c r="GL485" s="7"/>
      <c r="GM485" s="7"/>
      <c r="GN485" s="7"/>
      <c r="GO485" s="7"/>
      <c r="GP485" s="7"/>
      <c r="GQ485" s="7"/>
      <c r="GR485" s="7"/>
      <c r="GS485" s="7"/>
      <c r="GT485" s="7"/>
      <c r="GU485" s="7"/>
      <c r="GV485" s="7"/>
      <c r="GW485" s="7"/>
      <c r="GX485" s="7"/>
      <c r="GY485" s="7"/>
      <c r="GZ485" s="7"/>
      <c r="HA485" s="7"/>
      <c r="HB485" s="7"/>
      <c r="HC485" s="7"/>
      <c r="HD485" s="7"/>
      <c r="HE485" s="7"/>
      <c r="HF485" s="7"/>
      <c r="HG485" s="7"/>
      <c r="HH485" s="7"/>
      <c r="HI485" s="7"/>
      <c r="HJ485" s="7"/>
      <c r="HK485" s="7"/>
      <c r="HL485" s="7"/>
      <c r="HM485" s="7"/>
      <c r="HN485" s="7"/>
      <c r="HO485" s="7"/>
      <c r="HP485" s="7"/>
      <c r="HQ485" s="7"/>
      <c r="HR485" s="7"/>
      <c r="HS485" s="7"/>
      <c r="HT485" s="7"/>
      <c r="HU485" s="7"/>
      <c r="HV485" s="7"/>
      <c r="HW485" s="7"/>
      <c r="HX485" s="7"/>
      <c r="HY485" s="7"/>
      <c r="HZ485" s="7"/>
      <c r="IA485" s="7"/>
      <c r="IB485" s="7"/>
      <c r="IC485" s="7"/>
      <c r="ID485" s="7"/>
      <c r="IE485" s="7"/>
      <c r="IF485" s="7"/>
      <c r="IG485" s="7"/>
      <c r="IH485" s="7"/>
      <c r="II485" s="7"/>
      <c r="IJ485" s="7"/>
      <c r="IK485" s="7"/>
      <c r="IL485" s="7"/>
      <c r="IM485" s="7"/>
      <c r="IN485" s="7"/>
      <c r="IO485" s="7"/>
      <c r="IP485" s="7"/>
      <c r="IQ485" s="7"/>
    </row>
    <row r="486" spans="1:251" s="89" customFormat="1" x14ac:dyDescent="0.3">
      <c r="A486" s="7"/>
      <c r="B486" s="7"/>
      <c r="C486" s="7"/>
      <c r="D486" s="86"/>
      <c r="E486" s="94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/>
      <c r="FZ486" s="7"/>
      <c r="GA486" s="7"/>
      <c r="GB486" s="7"/>
      <c r="GC486" s="7"/>
      <c r="GD486" s="7"/>
      <c r="GE486" s="7"/>
      <c r="GF486" s="7"/>
      <c r="GG486" s="7"/>
      <c r="GH486" s="7"/>
      <c r="GI486" s="7"/>
      <c r="GJ486" s="7"/>
      <c r="GK486" s="7"/>
      <c r="GL486" s="7"/>
      <c r="GM486" s="7"/>
      <c r="GN486" s="7"/>
      <c r="GO486" s="7"/>
      <c r="GP486" s="7"/>
      <c r="GQ486" s="7"/>
      <c r="GR486" s="7"/>
      <c r="GS486" s="7"/>
      <c r="GT486" s="7"/>
      <c r="GU486" s="7"/>
      <c r="GV486" s="7"/>
      <c r="GW486" s="7"/>
      <c r="GX486" s="7"/>
      <c r="GY486" s="7"/>
      <c r="GZ486" s="7"/>
      <c r="HA486" s="7"/>
      <c r="HB486" s="7"/>
      <c r="HC486" s="7"/>
      <c r="HD486" s="7"/>
      <c r="HE486" s="7"/>
      <c r="HF486" s="7"/>
      <c r="HG486" s="7"/>
      <c r="HH486" s="7"/>
      <c r="HI486" s="7"/>
      <c r="HJ486" s="7"/>
      <c r="HK486" s="7"/>
      <c r="HL486" s="7"/>
      <c r="HM486" s="7"/>
      <c r="HN486" s="7"/>
      <c r="HO486" s="7"/>
      <c r="HP486" s="7"/>
      <c r="HQ486" s="7"/>
      <c r="HR486" s="7"/>
      <c r="HS486" s="7"/>
      <c r="HT486" s="7"/>
      <c r="HU486" s="7"/>
      <c r="HV486" s="7"/>
      <c r="HW486" s="7"/>
      <c r="HX486" s="7"/>
      <c r="HY486" s="7"/>
      <c r="HZ486" s="7"/>
      <c r="IA486" s="7"/>
      <c r="IB486" s="7"/>
      <c r="IC486" s="7"/>
      <c r="ID486" s="7"/>
      <c r="IE486" s="7"/>
      <c r="IF486" s="7"/>
      <c r="IG486" s="7"/>
      <c r="IH486" s="7"/>
      <c r="II486" s="7"/>
      <c r="IJ486" s="7"/>
      <c r="IK486" s="7"/>
      <c r="IL486" s="7"/>
      <c r="IM486" s="7"/>
      <c r="IN486" s="7"/>
      <c r="IO486" s="7"/>
      <c r="IP486" s="7"/>
      <c r="IQ486" s="7"/>
    </row>
    <row r="487" spans="1:251" s="89" customFormat="1" x14ac:dyDescent="0.3">
      <c r="A487" s="7"/>
      <c r="B487" s="7"/>
      <c r="C487" s="7"/>
      <c r="D487" s="86"/>
      <c r="E487" s="94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  <c r="GI487" s="7"/>
      <c r="GJ487" s="7"/>
      <c r="GK487" s="7"/>
      <c r="GL487" s="7"/>
      <c r="GM487" s="7"/>
      <c r="GN487" s="7"/>
      <c r="GO487" s="7"/>
      <c r="GP487" s="7"/>
      <c r="GQ487" s="7"/>
      <c r="GR487" s="7"/>
      <c r="GS487" s="7"/>
      <c r="GT487" s="7"/>
      <c r="GU487" s="7"/>
      <c r="GV487" s="7"/>
      <c r="GW487" s="7"/>
      <c r="GX487" s="7"/>
      <c r="GY487" s="7"/>
      <c r="GZ487" s="7"/>
      <c r="HA487" s="7"/>
      <c r="HB487" s="7"/>
      <c r="HC487" s="7"/>
      <c r="HD487" s="7"/>
      <c r="HE487" s="7"/>
      <c r="HF487" s="7"/>
      <c r="HG487" s="7"/>
      <c r="HH487" s="7"/>
      <c r="HI487" s="7"/>
      <c r="HJ487" s="7"/>
      <c r="HK487" s="7"/>
      <c r="HL487" s="7"/>
      <c r="HM487" s="7"/>
      <c r="HN487" s="7"/>
      <c r="HO487" s="7"/>
      <c r="HP487" s="7"/>
      <c r="HQ487" s="7"/>
      <c r="HR487" s="7"/>
      <c r="HS487" s="7"/>
      <c r="HT487" s="7"/>
      <c r="HU487" s="7"/>
      <c r="HV487" s="7"/>
      <c r="HW487" s="7"/>
      <c r="HX487" s="7"/>
      <c r="HY487" s="7"/>
      <c r="HZ487" s="7"/>
      <c r="IA487" s="7"/>
      <c r="IB487" s="7"/>
      <c r="IC487" s="7"/>
      <c r="ID487" s="7"/>
      <c r="IE487" s="7"/>
      <c r="IF487" s="7"/>
      <c r="IG487" s="7"/>
      <c r="IH487" s="7"/>
      <c r="II487" s="7"/>
      <c r="IJ487" s="7"/>
      <c r="IK487" s="7"/>
      <c r="IL487" s="7"/>
      <c r="IM487" s="7"/>
      <c r="IN487" s="7"/>
      <c r="IO487" s="7"/>
      <c r="IP487" s="7"/>
      <c r="IQ487" s="7"/>
    </row>
    <row r="488" spans="1:251" s="89" customFormat="1" x14ac:dyDescent="0.3">
      <c r="A488" s="7"/>
      <c r="B488" s="7"/>
      <c r="C488" s="7"/>
      <c r="D488" s="86"/>
      <c r="E488" s="94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/>
      <c r="FZ488" s="7"/>
      <c r="GA488" s="7"/>
      <c r="GB488" s="7"/>
      <c r="GC488" s="7"/>
      <c r="GD488" s="7"/>
      <c r="GE488" s="7"/>
      <c r="GF488" s="7"/>
      <c r="GG488" s="7"/>
      <c r="GH488" s="7"/>
      <c r="GI488" s="7"/>
      <c r="GJ488" s="7"/>
      <c r="GK488" s="7"/>
      <c r="GL488" s="7"/>
      <c r="GM488" s="7"/>
      <c r="GN488" s="7"/>
      <c r="GO488" s="7"/>
      <c r="GP488" s="7"/>
      <c r="GQ488" s="7"/>
      <c r="GR488" s="7"/>
      <c r="GS488" s="7"/>
      <c r="GT488" s="7"/>
      <c r="GU488" s="7"/>
      <c r="GV488" s="7"/>
      <c r="GW488" s="7"/>
      <c r="GX488" s="7"/>
      <c r="GY488" s="7"/>
      <c r="GZ488" s="7"/>
      <c r="HA488" s="7"/>
      <c r="HB488" s="7"/>
      <c r="HC488" s="7"/>
      <c r="HD488" s="7"/>
      <c r="HE488" s="7"/>
      <c r="HF488" s="7"/>
      <c r="HG488" s="7"/>
      <c r="HH488" s="7"/>
      <c r="HI488" s="7"/>
      <c r="HJ488" s="7"/>
      <c r="HK488" s="7"/>
      <c r="HL488" s="7"/>
      <c r="HM488" s="7"/>
      <c r="HN488" s="7"/>
      <c r="HO488" s="7"/>
      <c r="HP488" s="7"/>
      <c r="HQ488" s="7"/>
      <c r="HR488" s="7"/>
      <c r="HS488" s="7"/>
      <c r="HT488" s="7"/>
      <c r="HU488" s="7"/>
      <c r="HV488" s="7"/>
      <c r="HW488" s="7"/>
      <c r="HX488" s="7"/>
      <c r="HY488" s="7"/>
      <c r="HZ488" s="7"/>
      <c r="IA488" s="7"/>
      <c r="IB488" s="7"/>
      <c r="IC488" s="7"/>
      <c r="ID488" s="7"/>
      <c r="IE488" s="7"/>
      <c r="IF488" s="7"/>
      <c r="IG488" s="7"/>
      <c r="IH488" s="7"/>
      <c r="II488" s="7"/>
      <c r="IJ488" s="7"/>
      <c r="IK488" s="7"/>
      <c r="IL488" s="7"/>
      <c r="IM488" s="7"/>
      <c r="IN488" s="7"/>
      <c r="IO488" s="7"/>
      <c r="IP488" s="7"/>
      <c r="IQ488" s="7"/>
    </row>
    <row r="489" spans="1:251" s="89" customFormat="1" x14ac:dyDescent="0.3">
      <c r="A489" s="7"/>
      <c r="B489" s="7"/>
      <c r="C489" s="7"/>
      <c r="D489" s="86"/>
      <c r="E489" s="94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/>
      <c r="GS489" s="7"/>
      <c r="GT489" s="7"/>
      <c r="GU489" s="7"/>
      <c r="GV489" s="7"/>
      <c r="GW489" s="7"/>
      <c r="GX489" s="7"/>
      <c r="GY489" s="7"/>
      <c r="GZ489" s="7"/>
      <c r="HA489" s="7"/>
      <c r="HB489" s="7"/>
      <c r="HC489" s="7"/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  <c r="IC489" s="7"/>
      <c r="ID489" s="7"/>
      <c r="IE489" s="7"/>
      <c r="IF489" s="7"/>
      <c r="IG489" s="7"/>
      <c r="IH489" s="7"/>
      <c r="II489" s="7"/>
      <c r="IJ489" s="7"/>
      <c r="IK489" s="7"/>
      <c r="IL489" s="7"/>
      <c r="IM489" s="7"/>
      <c r="IN489" s="7"/>
      <c r="IO489" s="7"/>
      <c r="IP489" s="7"/>
      <c r="IQ489" s="7"/>
    </row>
    <row r="490" spans="1:251" s="89" customFormat="1" x14ac:dyDescent="0.3">
      <c r="A490" s="7"/>
      <c r="B490" s="7"/>
      <c r="C490" s="7"/>
      <c r="D490" s="86"/>
      <c r="E490" s="94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/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/>
      <c r="FZ490" s="7"/>
      <c r="GA490" s="7"/>
      <c r="GB490" s="7"/>
      <c r="GC490" s="7"/>
      <c r="GD490" s="7"/>
      <c r="GE490" s="7"/>
      <c r="GF490" s="7"/>
      <c r="GG490" s="7"/>
      <c r="GH490" s="7"/>
      <c r="GI490" s="7"/>
      <c r="GJ490" s="7"/>
      <c r="GK490" s="7"/>
      <c r="GL490" s="7"/>
      <c r="GM490" s="7"/>
      <c r="GN490" s="7"/>
      <c r="GO490" s="7"/>
      <c r="GP490" s="7"/>
      <c r="GQ490" s="7"/>
      <c r="GR490" s="7"/>
      <c r="GS490" s="7"/>
      <c r="GT490" s="7"/>
      <c r="GU490" s="7"/>
      <c r="GV490" s="7"/>
      <c r="GW490" s="7"/>
      <c r="GX490" s="7"/>
      <c r="GY490" s="7"/>
      <c r="GZ490" s="7"/>
      <c r="HA490" s="7"/>
      <c r="HB490" s="7"/>
      <c r="HC490" s="7"/>
      <c r="HD490" s="7"/>
      <c r="HE490" s="7"/>
      <c r="HF490" s="7"/>
      <c r="HG490" s="7"/>
      <c r="HH490" s="7"/>
      <c r="HI490" s="7"/>
      <c r="HJ490" s="7"/>
      <c r="HK490" s="7"/>
      <c r="HL490" s="7"/>
      <c r="HM490" s="7"/>
      <c r="HN490" s="7"/>
      <c r="HO490" s="7"/>
      <c r="HP490" s="7"/>
      <c r="HQ490" s="7"/>
      <c r="HR490" s="7"/>
      <c r="HS490" s="7"/>
      <c r="HT490" s="7"/>
      <c r="HU490" s="7"/>
      <c r="HV490" s="7"/>
      <c r="HW490" s="7"/>
      <c r="HX490" s="7"/>
      <c r="HY490" s="7"/>
      <c r="HZ490" s="7"/>
      <c r="IA490" s="7"/>
      <c r="IB490" s="7"/>
      <c r="IC490" s="7"/>
      <c r="ID490" s="7"/>
      <c r="IE490" s="7"/>
      <c r="IF490" s="7"/>
      <c r="IG490" s="7"/>
      <c r="IH490" s="7"/>
      <c r="II490" s="7"/>
      <c r="IJ490" s="7"/>
      <c r="IK490" s="7"/>
      <c r="IL490" s="7"/>
      <c r="IM490" s="7"/>
      <c r="IN490" s="7"/>
      <c r="IO490" s="7"/>
      <c r="IP490" s="7"/>
      <c r="IQ490" s="7"/>
    </row>
    <row r="491" spans="1:251" s="89" customFormat="1" x14ac:dyDescent="0.3">
      <c r="A491" s="7"/>
      <c r="B491" s="7"/>
      <c r="C491" s="7"/>
      <c r="D491" s="86"/>
      <c r="E491" s="94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  <c r="GJ491" s="7"/>
      <c r="GK491" s="7"/>
      <c r="GL491" s="7"/>
      <c r="GM491" s="7"/>
      <c r="GN491" s="7"/>
      <c r="GO491" s="7"/>
      <c r="GP491" s="7"/>
      <c r="GQ491" s="7"/>
      <c r="GR491" s="7"/>
      <c r="GS491" s="7"/>
      <c r="GT491" s="7"/>
      <c r="GU491" s="7"/>
      <c r="GV491" s="7"/>
      <c r="GW491" s="7"/>
      <c r="GX491" s="7"/>
      <c r="GY491" s="7"/>
      <c r="GZ491" s="7"/>
      <c r="HA491" s="7"/>
      <c r="HB491" s="7"/>
      <c r="HC491" s="7"/>
      <c r="HD491" s="7"/>
      <c r="HE491" s="7"/>
      <c r="HF491" s="7"/>
      <c r="HG491" s="7"/>
      <c r="HH491" s="7"/>
      <c r="HI491" s="7"/>
      <c r="HJ491" s="7"/>
      <c r="HK491" s="7"/>
      <c r="HL491" s="7"/>
      <c r="HM491" s="7"/>
      <c r="HN491" s="7"/>
      <c r="HO491" s="7"/>
      <c r="HP491" s="7"/>
      <c r="HQ491" s="7"/>
      <c r="HR491" s="7"/>
      <c r="HS491" s="7"/>
      <c r="HT491" s="7"/>
      <c r="HU491" s="7"/>
      <c r="HV491" s="7"/>
      <c r="HW491" s="7"/>
      <c r="HX491" s="7"/>
      <c r="HY491" s="7"/>
      <c r="HZ491" s="7"/>
      <c r="IA491" s="7"/>
      <c r="IB491" s="7"/>
      <c r="IC491" s="7"/>
      <c r="ID491" s="7"/>
      <c r="IE491" s="7"/>
      <c r="IF491" s="7"/>
      <c r="IG491" s="7"/>
      <c r="IH491" s="7"/>
      <c r="II491" s="7"/>
      <c r="IJ491" s="7"/>
      <c r="IK491" s="7"/>
      <c r="IL491" s="7"/>
      <c r="IM491" s="7"/>
      <c r="IN491" s="7"/>
      <c r="IO491" s="7"/>
      <c r="IP491" s="7"/>
      <c r="IQ491" s="7"/>
    </row>
    <row r="492" spans="1:251" s="89" customFormat="1" x14ac:dyDescent="0.3">
      <c r="A492" s="7"/>
      <c r="B492" s="7"/>
      <c r="C492" s="7"/>
      <c r="D492" s="86"/>
      <c r="E492" s="94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  <c r="GJ492" s="7"/>
      <c r="GK492" s="7"/>
      <c r="GL492" s="7"/>
      <c r="GM492" s="7"/>
      <c r="GN492" s="7"/>
      <c r="GO492" s="7"/>
      <c r="GP492" s="7"/>
      <c r="GQ492" s="7"/>
      <c r="GR492" s="7"/>
      <c r="GS492" s="7"/>
      <c r="GT492" s="7"/>
      <c r="GU492" s="7"/>
      <c r="GV492" s="7"/>
      <c r="GW492" s="7"/>
      <c r="GX492" s="7"/>
      <c r="GY492" s="7"/>
      <c r="GZ492" s="7"/>
      <c r="HA492" s="7"/>
      <c r="HB492" s="7"/>
      <c r="HC492" s="7"/>
      <c r="HD492" s="7"/>
      <c r="HE492" s="7"/>
      <c r="HF492" s="7"/>
      <c r="HG492" s="7"/>
      <c r="HH492" s="7"/>
      <c r="HI492" s="7"/>
      <c r="HJ492" s="7"/>
      <c r="HK492" s="7"/>
      <c r="HL492" s="7"/>
      <c r="HM492" s="7"/>
      <c r="HN492" s="7"/>
      <c r="HO492" s="7"/>
      <c r="HP492" s="7"/>
      <c r="HQ492" s="7"/>
      <c r="HR492" s="7"/>
      <c r="HS492" s="7"/>
      <c r="HT492" s="7"/>
      <c r="HU492" s="7"/>
      <c r="HV492" s="7"/>
      <c r="HW492" s="7"/>
      <c r="HX492" s="7"/>
      <c r="HY492" s="7"/>
      <c r="HZ492" s="7"/>
      <c r="IA492" s="7"/>
      <c r="IB492" s="7"/>
      <c r="IC492" s="7"/>
      <c r="ID492" s="7"/>
      <c r="IE492" s="7"/>
      <c r="IF492" s="7"/>
      <c r="IG492" s="7"/>
      <c r="IH492" s="7"/>
      <c r="II492" s="7"/>
      <c r="IJ492" s="7"/>
      <c r="IK492" s="7"/>
      <c r="IL492" s="7"/>
      <c r="IM492" s="7"/>
      <c r="IN492" s="7"/>
      <c r="IO492" s="7"/>
      <c r="IP492" s="7"/>
      <c r="IQ492" s="7"/>
    </row>
    <row r="493" spans="1:251" s="89" customFormat="1" x14ac:dyDescent="0.3">
      <c r="A493" s="7"/>
      <c r="B493" s="7"/>
      <c r="C493" s="7"/>
      <c r="D493" s="86"/>
      <c r="E493" s="94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  <c r="GI493" s="7"/>
      <c r="GJ493" s="7"/>
      <c r="GK493" s="7"/>
      <c r="GL493" s="7"/>
      <c r="GM493" s="7"/>
      <c r="GN493" s="7"/>
      <c r="GO493" s="7"/>
      <c r="GP493" s="7"/>
      <c r="GQ493" s="7"/>
      <c r="GR493" s="7"/>
      <c r="GS493" s="7"/>
      <c r="GT493" s="7"/>
      <c r="GU493" s="7"/>
      <c r="GV493" s="7"/>
      <c r="GW493" s="7"/>
      <c r="GX493" s="7"/>
      <c r="GY493" s="7"/>
      <c r="GZ493" s="7"/>
      <c r="HA493" s="7"/>
      <c r="HB493" s="7"/>
      <c r="HC493" s="7"/>
      <c r="HD493" s="7"/>
      <c r="HE493" s="7"/>
      <c r="HF493" s="7"/>
      <c r="HG493" s="7"/>
      <c r="HH493" s="7"/>
      <c r="HI493" s="7"/>
      <c r="HJ493" s="7"/>
      <c r="HK493" s="7"/>
      <c r="HL493" s="7"/>
      <c r="HM493" s="7"/>
      <c r="HN493" s="7"/>
      <c r="HO493" s="7"/>
      <c r="HP493" s="7"/>
      <c r="HQ493" s="7"/>
      <c r="HR493" s="7"/>
      <c r="HS493" s="7"/>
      <c r="HT493" s="7"/>
      <c r="HU493" s="7"/>
      <c r="HV493" s="7"/>
      <c r="HW493" s="7"/>
      <c r="HX493" s="7"/>
      <c r="HY493" s="7"/>
      <c r="HZ493" s="7"/>
      <c r="IA493" s="7"/>
      <c r="IB493" s="7"/>
      <c r="IC493" s="7"/>
      <c r="ID493" s="7"/>
      <c r="IE493" s="7"/>
      <c r="IF493" s="7"/>
      <c r="IG493" s="7"/>
      <c r="IH493" s="7"/>
      <c r="II493" s="7"/>
      <c r="IJ493" s="7"/>
      <c r="IK493" s="7"/>
      <c r="IL493" s="7"/>
      <c r="IM493" s="7"/>
      <c r="IN493" s="7"/>
      <c r="IO493" s="7"/>
      <c r="IP493" s="7"/>
      <c r="IQ493" s="7"/>
    </row>
    <row r="494" spans="1:251" s="89" customFormat="1" x14ac:dyDescent="0.3">
      <c r="A494" s="7"/>
      <c r="B494" s="7"/>
      <c r="C494" s="7"/>
      <c r="D494" s="86"/>
      <c r="E494" s="94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  <c r="GJ494" s="7"/>
      <c r="GK494" s="7"/>
      <c r="GL494" s="7"/>
      <c r="GM494" s="7"/>
      <c r="GN494" s="7"/>
      <c r="GO494" s="7"/>
      <c r="GP494" s="7"/>
      <c r="GQ494" s="7"/>
      <c r="GR494" s="7"/>
      <c r="GS494" s="7"/>
      <c r="GT494" s="7"/>
      <c r="GU494" s="7"/>
      <c r="GV494" s="7"/>
      <c r="GW494" s="7"/>
      <c r="GX494" s="7"/>
      <c r="GY494" s="7"/>
      <c r="GZ494" s="7"/>
      <c r="HA494" s="7"/>
      <c r="HB494" s="7"/>
      <c r="HC494" s="7"/>
      <c r="HD494" s="7"/>
      <c r="HE494" s="7"/>
      <c r="HF494" s="7"/>
      <c r="HG494" s="7"/>
      <c r="HH494" s="7"/>
      <c r="HI494" s="7"/>
      <c r="HJ494" s="7"/>
      <c r="HK494" s="7"/>
      <c r="HL494" s="7"/>
      <c r="HM494" s="7"/>
      <c r="HN494" s="7"/>
      <c r="HO494" s="7"/>
      <c r="HP494" s="7"/>
      <c r="HQ494" s="7"/>
      <c r="HR494" s="7"/>
      <c r="HS494" s="7"/>
      <c r="HT494" s="7"/>
      <c r="HU494" s="7"/>
      <c r="HV494" s="7"/>
      <c r="HW494" s="7"/>
      <c r="HX494" s="7"/>
      <c r="HY494" s="7"/>
      <c r="HZ494" s="7"/>
      <c r="IA494" s="7"/>
      <c r="IB494" s="7"/>
      <c r="IC494" s="7"/>
      <c r="ID494" s="7"/>
      <c r="IE494" s="7"/>
      <c r="IF494" s="7"/>
      <c r="IG494" s="7"/>
      <c r="IH494" s="7"/>
      <c r="II494" s="7"/>
      <c r="IJ494" s="7"/>
      <c r="IK494" s="7"/>
      <c r="IL494" s="7"/>
      <c r="IM494" s="7"/>
      <c r="IN494" s="7"/>
      <c r="IO494" s="7"/>
      <c r="IP494" s="7"/>
      <c r="IQ494" s="7"/>
    </row>
    <row r="495" spans="1:251" s="89" customFormat="1" x14ac:dyDescent="0.3">
      <c r="A495" s="7"/>
      <c r="B495" s="7"/>
      <c r="C495" s="7"/>
      <c r="D495" s="86"/>
      <c r="E495" s="94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  <c r="GJ495" s="7"/>
      <c r="GK495" s="7"/>
      <c r="GL495" s="7"/>
      <c r="GM495" s="7"/>
      <c r="GN495" s="7"/>
      <c r="GO495" s="7"/>
      <c r="GP495" s="7"/>
      <c r="GQ495" s="7"/>
      <c r="GR495" s="7"/>
      <c r="GS495" s="7"/>
      <c r="GT495" s="7"/>
      <c r="GU495" s="7"/>
      <c r="GV495" s="7"/>
      <c r="GW495" s="7"/>
      <c r="GX495" s="7"/>
      <c r="GY495" s="7"/>
      <c r="GZ495" s="7"/>
      <c r="HA495" s="7"/>
      <c r="HB495" s="7"/>
      <c r="HC495" s="7"/>
      <c r="HD495" s="7"/>
      <c r="HE495" s="7"/>
      <c r="HF495" s="7"/>
      <c r="HG495" s="7"/>
      <c r="HH495" s="7"/>
      <c r="HI495" s="7"/>
      <c r="HJ495" s="7"/>
      <c r="HK495" s="7"/>
      <c r="HL495" s="7"/>
      <c r="HM495" s="7"/>
      <c r="HN495" s="7"/>
      <c r="HO495" s="7"/>
      <c r="HP495" s="7"/>
      <c r="HQ495" s="7"/>
      <c r="HR495" s="7"/>
      <c r="HS495" s="7"/>
      <c r="HT495" s="7"/>
      <c r="HU495" s="7"/>
      <c r="HV495" s="7"/>
      <c r="HW495" s="7"/>
      <c r="HX495" s="7"/>
      <c r="HY495" s="7"/>
      <c r="HZ495" s="7"/>
      <c r="IA495" s="7"/>
      <c r="IB495" s="7"/>
      <c r="IC495" s="7"/>
      <c r="ID495" s="7"/>
      <c r="IE495" s="7"/>
      <c r="IF495" s="7"/>
      <c r="IG495" s="7"/>
      <c r="IH495" s="7"/>
      <c r="II495" s="7"/>
      <c r="IJ495" s="7"/>
      <c r="IK495" s="7"/>
      <c r="IL495" s="7"/>
      <c r="IM495" s="7"/>
      <c r="IN495" s="7"/>
      <c r="IO495" s="7"/>
      <c r="IP495" s="7"/>
      <c r="IQ495" s="7"/>
    </row>
    <row r="496" spans="1:251" s="89" customFormat="1" x14ac:dyDescent="0.3">
      <c r="A496" s="7"/>
      <c r="B496" s="7"/>
      <c r="C496" s="7"/>
      <c r="D496" s="86"/>
      <c r="E496" s="94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  <c r="GJ496" s="7"/>
      <c r="GK496" s="7"/>
      <c r="GL496" s="7"/>
      <c r="GM496" s="7"/>
      <c r="GN496" s="7"/>
      <c r="GO496" s="7"/>
      <c r="GP496" s="7"/>
      <c r="GQ496" s="7"/>
      <c r="GR496" s="7"/>
      <c r="GS496" s="7"/>
      <c r="GT496" s="7"/>
      <c r="GU496" s="7"/>
      <c r="GV496" s="7"/>
      <c r="GW496" s="7"/>
      <c r="GX496" s="7"/>
      <c r="GY496" s="7"/>
      <c r="GZ496" s="7"/>
      <c r="HA496" s="7"/>
      <c r="HB496" s="7"/>
      <c r="HC496" s="7"/>
      <c r="HD496" s="7"/>
      <c r="HE496" s="7"/>
      <c r="HF496" s="7"/>
      <c r="HG496" s="7"/>
      <c r="HH496" s="7"/>
      <c r="HI496" s="7"/>
      <c r="HJ496" s="7"/>
      <c r="HK496" s="7"/>
      <c r="HL496" s="7"/>
      <c r="HM496" s="7"/>
      <c r="HN496" s="7"/>
      <c r="HO496" s="7"/>
      <c r="HP496" s="7"/>
      <c r="HQ496" s="7"/>
      <c r="HR496" s="7"/>
      <c r="HS496" s="7"/>
      <c r="HT496" s="7"/>
      <c r="HU496" s="7"/>
      <c r="HV496" s="7"/>
      <c r="HW496" s="7"/>
      <c r="HX496" s="7"/>
      <c r="HY496" s="7"/>
      <c r="HZ496" s="7"/>
      <c r="IA496" s="7"/>
      <c r="IB496" s="7"/>
      <c r="IC496" s="7"/>
      <c r="ID496" s="7"/>
      <c r="IE496" s="7"/>
      <c r="IF496" s="7"/>
      <c r="IG496" s="7"/>
      <c r="IH496" s="7"/>
      <c r="II496" s="7"/>
      <c r="IJ496" s="7"/>
      <c r="IK496" s="7"/>
      <c r="IL496" s="7"/>
      <c r="IM496" s="7"/>
      <c r="IN496" s="7"/>
      <c r="IO496" s="7"/>
      <c r="IP496" s="7"/>
      <c r="IQ496" s="7"/>
    </row>
    <row r="497" spans="1:251" s="89" customFormat="1" x14ac:dyDescent="0.3">
      <c r="A497" s="7"/>
      <c r="B497" s="7"/>
      <c r="C497" s="7"/>
      <c r="D497" s="86"/>
      <c r="E497" s="94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  <c r="GJ497" s="7"/>
      <c r="GK497" s="7"/>
      <c r="GL497" s="7"/>
      <c r="GM497" s="7"/>
      <c r="GN497" s="7"/>
      <c r="GO497" s="7"/>
      <c r="GP497" s="7"/>
      <c r="GQ497" s="7"/>
      <c r="GR497" s="7"/>
      <c r="GS497" s="7"/>
      <c r="GT497" s="7"/>
      <c r="GU497" s="7"/>
      <c r="GV497" s="7"/>
      <c r="GW497" s="7"/>
      <c r="GX497" s="7"/>
      <c r="GY497" s="7"/>
      <c r="GZ497" s="7"/>
      <c r="HA497" s="7"/>
      <c r="HB497" s="7"/>
      <c r="HC497" s="7"/>
      <c r="HD497" s="7"/>
      <c r="HE497" s="7"/>
      <c r="HF497" s="7"/>
      <c r="HG497" s="7"/>
      <c r="HH497" s="7"/>
      <c r="HI497" s="7"/>
      <c r="HJ497" s="7"/>
      <c r="HK497" s="7"/>
      <c r="HL497" s="7"/>
      <c r="HM497" s="7"/>
      <c r="HN497" s="7"/>
      <c r="HO497" s="7"/>
      <c r="HP497" s="7"/>
      <c r="HQ497" s="7"/>
      <c r="HR497" s="7"/>
      <c r="HS497" s="7"/>
      <c r="HT497" s="7"/>
      <c r="HU497" s="7"/>
      <c r="HV497" s="7"/>
      <c r="HW497" s="7"/>
      <c r="HX497" s="7"/>
      <c r="HY497" s="7"/>
      <c r="HZ497" s="7"/>
      <c r="IA497" s="7"/>
      <c r="IB497" s="7"/>
      <c r="IC497" s="7"/>
      <c r="ID497" s="7"/>
      <c r="IE497" s="7"/>
      <c r="IF497" s="7"/>
      <c r="IG497" s="7"/>
      <c r="IH497" s="7"/>
      <c r="II497" s="7"/>
      <c r="IJ497" s="7"/>
      <c r="IK497" s="7"/>
      <c r="IL497" s="7"/>
      <c r="IM497" s="7"/>
      <c r="IN497" s="7"/>
      <c r="IO497" s="7"/>
      <c r="IP497" s="7"/>
      <c r="IQ497" s="7"/>
    </row>
    <row r="498" spans="1:251" s="89" customFormat="1" x14ac:dyDescent="0.3">
      <c r="A498" s="7"/>
      <c r="B498" s="7"/>
      <c r="C498" s="7"/>
      <c r="D498" s="86"/>
      <c r="E498" s="94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/>
      <c r="GD498" s="7"/>
      <c r="GE498" s="7"/>
      <c r="GF498" s="7"/>
      <c r="GG498" s="7"/>
      <c r="GH498" s="7"/>
      <c r="GI498" s="7"/>
      <c r="GJ498" s="7"/>
      <c r="GK498" s="7"/>
      <c r="GL498" s="7"/>
      <c r="GM498" s="7"/>
      <c r="GN498" s="7"/>
      <c r="GO498" s="7"/>
      <c r="GP498" s="7"/>
      <c r="GQ498" s="7"/>
      <c r="GR498" s="7"/>
      <c r="GS498" s="7"/>
      <c r="GT498" s="7"/>
      <c r="GU498" s="7"/>
      <c r="GV498" s="7"/>
      <c r="GW498" s="7"/>
      <c r="GX498" s="7"/>
      <c r="GY498" s="7"/>
      <c r="GZ498" s="7"/>
      <c r="HA498" s="7"/>
      <c r="HB498" s="7"/>
      <c r="HC498" s="7"/>
      <c r="HD498" s="7"/>
      <c r="HE498" s="7"/>
      <c r="HF498" s="7"/>
      <c r="HG498" s="7"/>
      <c r="HH498" s="7"/>
      <c r="HI498" s="7"/>
      <c r="HJ498" s="7"/>
      <c r="HK498" s="7"/>
      <c r="HL498" s="7"/>
      <c r="HM498" s="7"/>
      <c r="HN498" s="7"/>
      <c r="HO498" s="7"/>
      <c r="HP498" s="7"/>
      <c r="HQ498" s="7"/>
      <c r="HR498" s="7"/>
      <c r="HS498" s="7"/>
      <c r="HT498" s="7"/>
      <c r="HU498" s="7"/>
      <c r="HV498" s="7"/>
      <c r="HW498" s="7"/>
      <c r="HX498" s="7"/>
      <c r="HY498" s="7"/>
      <c r="HZ498" s="7"/>
      <c r="IA498" s="7"/>
      <c r="IB498" s="7"/>
      <c r="IC498" s="7"/>
      <c r="ID498" s="7"/>
      <c r="IE498" s="7"/>
      <c r="IF498" s="7"/>
      <c r="IG498" s="7"/>
      <c r="IH498" s="7"/>
      <c r="II498" s="7"/>
      <c r="IJ498" s="7"/>
      <c r="IK498" s="7"/>
      <c r="IL498" s="7"/>
      <c r="IM498" s="7"/>
      <c r="IN498" s="7"/>
      <c r="IO498" s="7"/>
      <c r="IP498" s="7"/>
      <c r="IQ498" s="7"/>
    </row>
    <row r="499" spans="1:251" s="89" customFormat="1" x14ac:dyDescent="0.3">
      <c r="A499" s="7"/>
      <c r="B499" s="7"/>
      <c r="C499" s="7"/>
      <c r="D499" s="86"/>
      <c r="E499" s="94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  <c r="GJ499" s="7"/>
      <c r="GK499" s="7"/>
      <c r="GL499" s="7"/>
      <c r="GM499" s="7"/>
      <c r="GN499" s="7"/>
      <c r="GO499" s="7"/>
      <c r="GP499" s="7"/>
      <c r="GQ499" s="7"/>
      <c r="GR499" s="7"/>
      <c r="GS499" s="7"/>
      <c r="GT499" s="7"/>
      <c r="GU499" s="7"/>
      <c r="GV499" s="7"/>
      <c r="GW499" s="7"/>
      <c r="GX499" s="7"/>
      <c r="GY499" s="7"/>
      <c r="GZ499" s="7"/>
      <c r="HA499" s="7"/>
      <c r="HB499" s="7"/>
      <c r="HC499" s="7"/>
      <c r="HD499" s="7"/>
      <c r="HE499" s="7"/>
      <c r="HF499" s="7"/>
      <c r="HG499" s="7"/>
      <c r="HH499" s="7"/>
      <c r="HI499" s="7"/>
      <c r="HJ499" s="7"/>
      <c r="HK499" s="7"/>
      <c r="HL499" s="7"/>
      <c r="HM499" s="7"/>
      <c r="HN499" s="7"/>
      <c r="HO499" s="7"/>
      <c r="HP499" s="7"/>
      <c r="HQ499" s="7"/>
      <c r="HR499" s="7"/>
      <c r="HS499" s="7"/>
      <c r="HT499" s="7"/>
      <c r="HU499" s="7"/>
      <c r="HV499" s="7"/>
      <c r="HW499" s="7"/>
      <c r="HX499" s="7"/>
      <c r="HY499" s="7"/>
      <c r="HZ499" s="7"/>
      <c r="IA499" s="7"/>
      <c r="IB499" s="7"/>
      <c r="IC499" s="7"/>
      <c r="ID499" s="7"/>
      <c r="IE499" s="7"/>
      <c r="IF499" s="7"/>
      <c r="IG499" s="7"/>
      <c r="IH499" s="7"/>
      <c r="II499" s="7"/>
      <c r="IJ499" s="7"/>
      <c r="IK499" s="7"/>
      <c r="IL499" s="7"/>
      <c r="IM499" s="7"/>
      <c r="IN499" s="7"/>
      <c r="IO499" s="7"/>
      <c r="IP499" s="7"/>
      <c r="IQ499" s="7"/>
    </row>
    <row r="500" spans="1:251" s="89" customFormat="1" x14ac:dyDescent="0.3">
      <c r="A500" s="7"/>
      <c r="B500" s="7"/>
      <c r="C500" s="7"/>
      <c r="D500" s="86"/>
      <c r="E500" s="94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  <c r="GJ500" s="7"/>
      <c r="GK500" s="7"/>
      <c r="GL500" s="7"/>
      <c r="GM500" s="7"/>
      <c r="GN500" s="7"/>
      <c r="GO500" s="7"/>
      <c r="GP500" s="7"/>
      <c r="GQ500" s="7"/>
      <c r="GR500" s="7"/>
      <c r="GS500" s="7"/>
      <c r="GT500" s="7"/>
      <c r="GU500" s="7"/>
      <c r="GV500" s="7"/>
      <c r="GW500" s="7"/>
      <c r="GX500" s="7"/>
      <c r="GY500" s="7"/>
      <c r="GZ500" s="7"/>
      <c r="HA500" s="7"/>
      <c r="HB500" s="7"/>
      <c r="HC500" s="7"/>
      <c r="HD500" s="7"/>
      <c r="HE500" s="7"/>
      <c r="HF500" s="7"/>
      <c r="HG500" s="7"/>
      <c r="HH500" s="7"/>
      <c r="HI500" s="7"/>
      <c r="HJ500" s="7"/>
      <c r="HK500" s="7"/>
      <c r="HL500" s="7"/>
      <c r="HM500" s="7"/>
      <c r="HN500" s="7"/>
      <c r="HO500" s="7"/>
      <c r="HP500" s="7"/>
      <c r="HQ500" s="7"/>
      <c r="HR500" s="7"/>
      <c r="HS500" s="7"/>
      <c r="HT500" s="7"/>
      <c r="HU500" s="7"/>
      <c r="HV500" s="7"/>
      <c r="HW500" s="7"/>
      <c r="HX500" s="7"/>
      <c r="HY500" s="7"/>
      <c r="HZ500" s="7"/>
      <c r="IA500" s="7"/>
      <c r="IB500" s="7"/>
      <c r="IC500" s="7"/>
      <c r="ID500" s="7"/>
      <c r="IE500" s="7"/>
      <c r="IF500" s="7"/>
      <c r="IG500" s="7"/>
      <c r="IH500" s="7"/>
      <c r="II500" s="7"/>
      <c r="IJ500" s="7"/>
      <c r="IK500" s="7"/>
      <c r="IL500" s="7"/>
      <c r="IM500" s="7"/>
      <c r="IN500" s="7"/>
      <c r="IO500" s="7"/>
      <c r="IP500" s="7"/>
      <c r="IQ500" s="7"/>
    </row>
    <row r="501" spans="1:251" s="89" customFormat="1" x14ac:dyDescent="0.3">
      <c r="A501" s="7"/>
      <c r="B501" s="7"/>
      <c r="C501" s="7"/>
      <c r="D501" s="86"/>
      <c r="E501" s="94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  <c r="ID501" s="7"/>
      <c r="IE501" s="7"/>
      <c r="IF501" s="7"/>
      <c r="IG501" s="7"/>
      <c r="IH501" s="7"/>
      <c r="II501" s="7"/>
      <c r="IJ501" s="7"/>
      <c r="IK501" s="7"/>
      <c r="IL501" s="7"/>
      <c r="IM501" s="7"/>
      <c r="IN501" s="7"/>
      <c r="IO501" s="7"/>
      <c r="IP501" s="7"/>
      <c r="IQ501" s="7"/>
    </row>
    <row r="502" spans="1:251" s="89" customFormat="1" x14ac:dyDescent="0.3">
      <c r="A502" s="7"/>
      <c r="B502" s="7"/>
      <c r="C502" s="7"/>
      <c r="D502" s="86"/>
      <c r="E502" s="94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/>
      <c r="GS502" s="7"/>
      <c r="GT502" s="7"/>
      <c r="GU502" s="7"/>
      <c r="GV502" s="7"/>
      <c r="GW502" s="7"/>
      <c r="GX502" s="7"/>
      <c r="GY502" s="7"/>
      <c r="GZ502" s="7"/>
      <c r="HA502" s="7"/>
      <c r="HB502" s="7"/>
      <c r="HC502" s="7"/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  <c r="IC502" s="7"/>
      <c r="ID502" s="7"/>
      <c r="IE502" s="7"/>
      <c r="IF502" s="7"/>
      <c r="IG502" s="7"/>
      <c r="IH502" s="7"/>
      <c r="II502" s="7"/>
      <c r="IJ502" s="7"/>
      <c r="IK502" s="7"/>
      <c r="IL502" s="7"/>
      <c r="IM502" s="7"/>
      <c r="IN502" s="7"/>
      <c r="IO502" s="7"/>
      <c r="IP502" s="7"/>
      <c r="IQ502" s="7"/>
    </row>
    <row r="503" spans="1:251" s="89" customFormat="1" x14ac:dyDescent="0.3">
      <c r="A503" s="7"/>
      <c r="B503" s="7"/>
      <c r="C503" s="7"/>
      <c r="D503" s="86"/>
      <c r="E503" s="94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  <c r="GJ503" s="7"/>
      <c r="GK503" s="7"/>
      <c r="GL503" s="7"/>
      <c r="GM503" s="7"/>
      <c r="GN503" s="7"/>
      <c r="GO503" s="7"/>
      <c r="GP503" s="7"/>
      <c r="GQ503" s="7"/>
      <c r="GR503" s="7"/>
      <c r="GS503" s="7"/>
      <c r="GT503" s="7"/>
      <c r="GU503" s="7"/>
      <c r="GV503" s="7"/>
      <c r="GW503" s="7"/>
      <c r="GX503" s="7"/>
      <c r="GY503" s="7"/>
      <c r="GZ503" s="7"/>
      <c r="HA503" s="7"/>
      <c r="HB503" s="7"/>
      <c r="HC503" s="7"/>
      <c r="HD503" s="7"/>
      <c r="HE503" s="7"/>
      <c r="HF503" s="7"/>
      <c r="HG503" s="7"/>
      <c r="HH503" s="7"/>
      <c r="HI503" s="7"/>
      <c r="HJ503" s="7"/>
      <c r="HK503" s="7"/>
      <c r="HL503" s="7"/>
      <c r="HM503" s="7"/>
      <c r="HN503" s="7"/>
      <c r="HO503" s="7"/>
      <c r="HP503" s="7"/>
      <c r="HQ503" s="7"/>
      <c r="HR503" s="7"/>
      <c r="HS503" s="7"/>
      <c r="HT503" s="7"/>
      <c r="HU503" s="7"/>
      <c r="HV503" s="7"/>
      <c r="HW503" s="7"/>
      <c r="HX503" s="7"/>
      <c r="HY503" s="7"/>
      <c r="HZ503" s="7"/>
      <c r="IA503" s="7"/>
      <c r="IB503" s="7"/>
      <c r="IC503" s="7"/>
      <c r="ID503" s="7"/>
      <c r="IE503" s="7"/>
      <c r="IF503" s="7"/>
      <c r="IG503" s="7"/>
      <c r="IH503" s="7"/>
      <c r="II503" s="7"/>
      <c r="IJ503" s="7"/>
      <c r="IK503" s="7"/>
      <c r="IL503" s="7"/>
      <c r="IM503" s="7"/>
      <c r="IN503" s="7"/>
      <c r="IO503" s="7"/>
      <c r="IP503" s="7"/>
      <c r="IQ503" s="7"/>
    </row>
    <row r="504" spans="1:251" s="89" customFormat="1" x14ac:dyDescent="0.3">
      <c r="A504" s="7"/>
      <c r="B504" s="7"/>
      <c r="C504" s="7"/>
      <c r="D504" s="86"/>
      <c r="E504" s="94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/>
      <c r="GD504" s="7"/>
      <c r="GE504" s="7"/>
      <c r="GF504" s="7"/>
      <c r="GG504" s="7"/>
      <c r="GH504" s="7"/>
      <c r="GI504" s="7"/>
      <c r="GJ504" s="7"/>
      <c r="GK504" s="7"/>
      <c r="GL504" s="7"/>
      <c r="GM504" s="7"/>
      <c r="GN504" s="7"/>
      <c r="GO504" s="7"/>
      <c r="GP504" s="7"/>
      <c r="GQ504" s="7"/>
      <c r="GR504" s="7"/>
      <c r="GS504" s="7"/>
      <c r="GT504" s="7"/>
      <c r="GU504" s="7"/>
      <c r="GV504" s="7"/>
      <c r="GW504" s="7"/>
      <c r="GX504" s="7"/>
      <c r="GY504" s="7"/>
      <c r="GZ504" s="7"/>
      <c r="HA504" s="7"/>
      <c r="HB504" s="7"/>
      <c r="HC504" s="7"/>
      <c r="HD504" s="7"/>
      <c r="HE504" s="7"/>
      <c r="HF504" s="7"/>
      <c r="HG504" s="7"/>
      <c r="HH504" s="7"/>
      <c r="HI504" s="7"/>
      <c r="HJ504" s="7"/>
      <c r="HK504" s="7"/>
      <c r="HL504" s="7"/>
      <c r="HM504" s="7"/>
      <c r="HN504" s="7"/>
      <c r="HO504" s="7"/>
      <c r="HP504" s="7"/>
      <c r="HQ504" s="7"/>
      <c r="HR504" s="7"/>
      <c r="HS504" s="7"/>
      <c r="HT504" s="7"/>
      <c r="HU504" s="7"/>
      <c r="HV504" s="7"/>
      <c r="HW504" s="7"/>
      <c r="HX504" s="7"/>
      <c r="HY504" s="7"/>
      <c r="HZ504" s="7"/>
      <c r="IA504" s="7"/>
      <c r="IB504" s="7"/>
      <c r="IC504" s="7"/>
      <c r="ID504" s="7"/>
      <c r="IE504" s="7"/>
      <c r="IF504" s="7"/>
      <c r="IG504" s="7"/>
      <c r="IH504" s="7"/>
      <c r="II504" s="7"/>
      <c r="IJ504" s="7"/>
      <c r="IK504" s="7"/>
      <c r="IL504" s="7"/>
      <c r="IM504" s="7"/>
      <c r="IN504" s="7"/>
      <c r="IO504" s="7"/>
      <c r="IP504" s="7"/>
      <c r="IQ504" s="7"/>
    </row>
    <row r="505" spans="1:251" s="89" customFormat="1" x14ac:dyDescent="0.3">
      <c r="A505" s="7"/>
      <c r="B505" s="7"/>
      <c r="C505" s="7"/>
      <c r="D505" s="86"/>
      <c r="E505" s="94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  <c r="GI505" s="7"/>
      <c r="GJ505" s="7"/>
      <c r="GK505" s="7"/>
      <c r="GL505" s="7"/>
      <c r="GM505" s="7"/>
      <c r="GN505" s="7"/>
      <c r="GO505" s="7"/>
      <c r="GP505" s="7"/>
      <c r="GQ505" s="7"/>
      <c r="GR505" s="7"/>
      <c r="GS505" s="7"/>
      <c r="GT505" s="7"/>
      <c r="GU505" s="7"/>
      <c r="GV505" s="7"/>
      <c r="GW505" s="7"/>
      <c r="GX505" s="7"/>
      <c r="GY505" s="7"/>
      <c r="GZ505" s="7"/>
      <c r="HA505" s="7"/>
      <c r="HB505" s="7"/>
      <c r="HC505" s="7"/>
      <c r="HD505" s="7"/>
      <c r="HE505" s="7"/>
      <c r="HF505" s="7"/>
      <c r="HG505" s="7"/>
      <c r="HH505" s="7"/>
      <c r="HI505" s="7"/>
      <c r="HJ505" s="7"/>
      <c r="HK505" s="7"/>
      <c r="HL505" s="7"/>
      <c r="HM505" s="7"/>
      <c r="HN505" s="7"/>
      <c r="HO505" s="7"/>
      <c r="HP505" s="7"/>
      <c r="HQ505" s="7"/>
      <c r="HR505" s="7"/>
      <c r="HS505" s="7"/>
      <c r="HT505" s="7"/>
      <c r="HU505" s="7"/>
      <c r="HV505" s="7"/>
      <c r="HW505" s="7"/>
      <c r="HX505" s="7"/>
      <c r="HY505" s="7"/>
      <c r="HZ505" s="7"/>
      <c r="IA505" s="7"/>
      <c r="IB505" s="7"/>
      <c r="IC505" s="7"/>
      <c r="ID505" s="7"/>
      <c r="IE505" s="7"/>
      <c r="IF505" s="7"/>
      <c r="IG505" s="7"/>
      <c r="IH505" s="7"/>
      <c r="II505" s="7"/>
      <c r="IJ505" s="7"/>
      <c r="IK505" s="7"/>
      <c r="IL505" s="7"/>
      <c r="IM505" s="7"/>
      <c r="IN505" s="7"/>
      <c r="IO505" s="7"/>
      <c r="IP505" s="7"/>
      <c r="IQ505" s="7"/>
    </row>
    <row r="506" spans="1:251" s="89" customFormat="1" x14ac:dyDescent="0.3">
      <c r="A506" s="7"/>
      <c r="B506" s="7"/>
      <c r="C506" s="7"/>
      <c r="D506" s="86"/>
      <c r="E506" s="94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  <c r="GJ506" s="7"/>
      <c r="GK506" s="7"/>
      <c r="GL506" s="7"/>
      <c r="GM506" s="7"/>
      <c r="GN506" s="7"/>
      <c r="GO506" s="7"/>
      <c r="GP506" s="7"/>
      <c r="GQ506" s="7"/>
      <c r="GR506" s="7"/>
      <c r="GS506" s="7"/>
      <c r="GT506" s="7"/>
      <c r="GU506" s="7"/>
      <c r="GV506" s="7"/>
      <c r="GW506" s="7"/>
      <c r="GX506" s="7"/>
      <c r="GY506" s="7"/>
      <c r="GZ506" s="7"/>
      <c r="HA506" s="7"/>
      <c r="HB506" s="7"/>
      <c r="HC506" s="7"/>
      <c r="HD506" s="7"/>
      <c r="HE506" s="7"/>
      <c r="HF506" s="7"/>
      <c r="HG506" s="7"/>
      <c r="HH506" s="7"/>
      <c r="HI506" s="7"/>
      <c r="HJ506" s="7"/>
      <c r="HK506" s="7"/>
      <c r="HL506" s="7"/>
      <c r="HM506" s="7"/>
      <c r="HN506" s="7"/>
      <c r="HO506" s="7"/>
      <c r="HP506" s="7"/>
      <c r="HQ506" s="7"/>
      <c r="HR506" s="7"/>
      <c r="HS506" s="7"/>
      <c r="HT506" s="7"/>
      <c r="HU506" s="7"/>
      <c r="HV506" s="7"/>
      <c r="HW506" s="7"/>
      <c r="HX506" s="7"/>
      <c r="HY506" s="7"/>
      <c r="HZ506" s="7"/>
      <c r="IA506" s="7"/>
      <c r="IB506" s="7"/>
      <c r="IC506" s="7"/>
      <c r="ID506" s="7"/>
      <c r="IE506" s="7"/>
      <c r="IF506" s="7"/>
      <c r="IG506" s="7"/>
      <c r="IH506" s="7"/>
      <c r="II506" s="7"/>
      <c r="IJ506" s="7"/>
      <c r="IK506" s="7"/>
      <c r="IL506" s="7"/>
      <c r="IM506" s="7"/>
      <c r="IN506" s="7"/>
      <c r="IO506" s="7"/>
      <c r="IP506" s="7"/>
      <c r="IQ506" s="7"/>
    </row>
    <row r="507" spans="1:251" s="89" customFormat="1" x14ac:dyDescent="0.3">
      <c r="A507" s="7"/>
      <c r="B507" s="7"/>
      <c r="C507" s="7"/>
      <c r="D507" s="86"/>
      <c r="E507" s="94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  <c r="ID507" s="7"/>
      <c r="IE507" s="7"/>
      <c r="IF507" s="7"/>
      <c r="IG507" s="7"/>
      <c r="IH507" s="7"/>
      <c r="II507" s="7"/>
      <c r="IJ507" s="7"/>
      <c r="IK507" s="7"/>
      <c r="IL507" s="7"/>
      <c r="IM507" s="7"/>
      <c r="IN507" s="7"/>
      <c r="IO507" s="7"/>
      <c r="IP507" s="7"/>
      <c r="IQ507" s="7"/>
    </row>
    <row r="508" spans="1:251" s="89" customFormat="1" x14ac:dyDescent="0.3">
      <c r="A508" s="7"/>
      <c r="B508" s="7"/>
      <c r="C508" s="7"/>
      <c r="D508" s="86"/>
      <c r="E508" s="94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  <c r="GJ508" s="7"/>
      <c r="GK508" s="7"/>
      <c r="GL508" s="7"/>
      <c r="GM508" s="7"/>
      <c r="GN508" s="7"/>
      <c r="GO508" s="7"/>
      <c r="GP508" s="7"/>
      <c r="GQ508" s="7"/>
      <c r="GR508" s="7"/>
      <c r="GS508" s="7"/>
      <c r="GT508" s="7"/>
      <c r="GU508" s="7"/>
      <c r="GV508" s="7"/>
      <c r="GW508" s="7"/>
      <c r="GX508" s="7"/>
      <c r="GY508" s="7"/>
      <c r="GZ508" s="7"/>
      <c r="HA508" s="7"/>
      <c r="HB508" s="7"/>
      <c r="HC508" s="7"/>
      <c r="HD508" s="7"/>
      <c r="HE508" s="7"/>
      <c r="HF508" s="7"/>
      <c r="HG508" s="7"/>
      <c r="HH508" s="7"/>
      <c r="HI508" s="7"/>
      <c r="HJ508" s="7"/>
      <c r="HK508" s="7"/>
      <c r="HL508" s="7"/>
      <c r="HM508" s="7"/>
      <c r="HN508" s="7"/>
      <c r="HO508" s="7"/>
      <c r="HP508" s="7"/>
      <c r="HQ508" s="7"/>
      <c r="HR508" s="7"/>
      <c r="HS508" s="7"/>
      <c r="HT508" s="7"/>
      <c r="HU508" s="7"/>
      <c r="HV508" s="7"/>
      <c r="HW508" s="7"/>
      <c r="HX508" s="7"/>
      <c r="HY508" s="7"/>
      <c r="HZ508" s="7"/>
      <c r="IA508" s="7"/>
      <c r="IB508" s="7"/>
      <c r="IC508" s="7"/>
      <c r="ID508" s="7"/>
      <c r="IE508" s="7"/>
      <c r="IF508" s="7"/>
      <c r="IG508" s="7"/>
      <c r="IH508" s="7"/>
      <c r="II508" s="7"/>
      <c r="IJ508" s="7"/>
      <c r="IK508" s="7"/>
      <c r="IL508" s="7"/>
      <c r="IM508" s="7"/>
      <c r="IN508" s="7"/>
      <c r="IO508" s="7"/>
      <c r="IP508" s="7"/>
      <c r="IQ508" s="7"/>
    </row>
    <row r="509" spans="1:251" s="89" customFormat="1" x14ac:dyDescent="0.3">
      <c r="A509" s="7"/>
      <c r="B509" s="7"/>
      <c r="C509" s="7"/>
      <c r="D509" s="86"/>
      <c r="E509" s="94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  <c r="GJ509" s="7"/>
      <c r="GK509" s="7"/>
      <c r="GL509" s="7"/>
      <c r="GM509" s="7"/>
      <c r="GN509" s="7"/>
      <c r="GO509" s="7"/>
      <c r="GP509" s="7"/>
      <c r="GQ509" s="7"/>
      <c r="GR509" s="7"/>
      <c r="GS509" s="7"/>
      <c r="GT509" s="7"/>
      <c r="GU509" s="7"/>
      <c r="GV509" s="7"/>
      <c r="GW509" s="7"/>
      <c r="GX509" s="7"/>
      <c r="GY509" s="7"/>
      <c r="GZ509" s="7"/>
      <c r="HA509" s="7"/>
      <c r="HB509" s="7"/>
      <c r="HC509" s="7"/>
      <c r="HD509" s="7"/>
      <c r="HE509" s="7"/>
      <c r="HF509" s="7"/>
      <c r="HG509" s="7"/>
      <c r="HH509" s="7"/>
      <c r="HI509" s="7"/>
      <c r="HJ509" s="7"/>
      <c r="HK509" s="7"/>
      <c r="HL509" s="7"/>
      <c r="HM509" s="7"/>
      <c r="HN509" s="7"/>
      <c r="HO509" s="7"/>
      <c r="HP509" s="7"/>
      <c r="HQ509" s="7"/>
      <c r="HR509" s="7"/>
      <c r="HS509" s="7"/>
      <c r="HT509" s="7"/>
      <c r="HU509" s="7"/>
      <c r="HV509" s="7"/>
      <c r="HW509" s="7"/>
      <c r="HX509" s="7"/>
      <c r="HY509" s="7"/>
      <c r="HZ509" s="7"/>
      <c r="IA509" s="7"/>
      <c r="IB509" s="7"/>
      <c r="IC509" s="7"/>
      <c r="ID509" s="7"/>
      <c r="IE509" s="7"/>
      <c r="IF509" s="7"/>
      <c r="IG509" s="7"/>
      <c r="IH509" s="7"/>
      <c r="II509" s="7"/>
      <c r="IJ509" s="7"/>
      <c r="IK509" s="7"/>
      <c r="IL509" s="7"/>
      <c r="IM509" s="7"/>
      <c r="IN509" s="7"/>
      <c r="IO509" s="7"/>
      <c r="IP509" s="7"/>
      <c r="IQ509" s="7"/>
    </row>
    <row r="510" spans="1:251" s="89" customFormat="1" x14ac:dyDescent="0.3">
      <c r="A510" s="7"/>
      <c r="B510" s="7"/>
      <c r="C510" s="7"/>
      <c r="D510" s="86"/>
      <c r="E510" s="94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/>
      <c r="FZ510" s="7"/>
      <c r="GA510" s="7"/>
      <c r="GB510" s="7"/>
      <c r="GC510" s="7"/>
      <c r="GD510" s="7"/>
      <c r="GE510" s="7"/>
      <c r="GF510" s="7"/>
      <c r="GG510" s="7"/>
      <c r="GH510" s="7"/>
      <c r="GI510" s="7"/>
      <c r="GJ510" s="7"/>
      <c r="GK510" s="7"/>
      <c r="GL510" s="7"/>
      <c r="GM510" s="7"/>
      <c r="GN510" s="7"/>
      <c r="GO510" s="7"/>
      <c r="GP510" s="7"/>
      <c r="GQ510" s="7"/>
      <c r="GR510" s="7"/>
      <c r="GS510" s="7"/>
      <c r="GT510" s="7"/>
      <c r="GU510" s="7"/>
      <c r="GV510" s="7"/>
      <c r="GW510" s="7"/>
      <c r="GX510" s="7"/>
      <c r="GY510" s="7"/>
      <c r="GZ510" s="7"/>
      <c r="HA510" s="7"/>
      <c r="HB510" s="7"/>
      <c r="HC510" s="7"/>
      <c r="HD510" s="7"/>
      <c r="HE510" s="7"/>
      <c r="HF510" s="7"/>
      <c r="HG510" s="7"/>
      <c r="HH510" s="7"/>
      <c r="HI510" s="7"/>
      <c r="HJ510" s="7"/>
      <c r="HK510" s="7"/>
      <c r="HL510" s="7"/>
      <c r="HM510" s="7"/>
      <c r="HN510" s="7"/>
      <c r="HO510" s="7"/>
      <c r="HP510" s="7"/>
      <c r="HQ510" s="7"/>
      <c r="HR510" s="7"/>
      <c r="HS510" s="7"/>
      <c r="HT510" s="7"/>
      <c r="HU510" s="7"/>
      <c r="HV510" s="7"/>
      <c r="HW510" s="7"/>
      <c r="HX510" s="7"/>
      <c r="HY510" s="7"/>
      <c r="HZ510" s="7"/>
      <c r="IA510" s="7"/>
      <c r="IB510" s="7"/>
      <c r="IC510" s="7"/>
      <c r="ID510" s="7"/>
      <c r="IE510" s="7"/>
      <c r="IF510" s="7"/>
      <c r="IG510" s="7"/>
      <c r="IH510" s="7"/>
      <c r="II510" s="7"/>
      <c r="IJ510" s="7"/>
      <c r="IK510" s="7"/>
      <c r="IL510" s="7"/>
      <c r="IM510" s="7"/>
      <c r="IN510" s="7"/>
      <c r="IO510" s="7"/>
      <c r="IP510" s="7"/>
      <c r="IQ510" s="7"/>
    </row>
    <row r="511" spans="1:251" s="89" customFormat="1" x14ac:dyDescent="0.3">
      <c r="A511" s="7"/>
      <c r="B511" s="7"/>
      <c r="C511" s="7"/>
      <c r="D511" s="86"/>
      <c r="E511" s="94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  <c r="GI511" s="7"/>
      <c r="GJ511" s="7"/>
      <c r="GK511" s="7"/>
      <c r="GL511" s="7"/>
      <c r="GM511" s="7"/>
      <c r="GN511" s="7"/>
      <c r="GO511" s="7"/>
      <c r="GP511" s="7"/>
      <c r="GQ511" s="7"/>
      <c r="GR511" s="7"/>
      <c r="GS511" s="7"/>
      <c r="GT511" s="7"/>
      <c r="GU511" s="7"/>
      <c r="GV511" s="7"/>
      <c r="GW511" s="7"/>
      <c r="GX511" s="7"/>
      <c r="GY511" s="7"/>
      <c r="GZ511" s="7"/>
      <c r="HA511" s="7"/>
      <c r="HB511" s="7"/>
      <c r="HC511" s="7"/>
      <c r="HD511" s="7"/>
      <c r="HE511" s="7"/>
      <c r="HF511" s="7"/>
      <c r="HG511" s="7"/>
      <c r="HH511" s="7"/>
      <c r="HI511" s="7"/>
      <c r="HJ511" s="7"/>
      <c r="HK511" s="7"/>
      <c r="HL511" s="7"/>
      <c r="HM511" s="7"/>
      <c r="HN511" s="7"/>
      <c r="HO511" s="7"/>
      <c r="HP511" s="7"/>
      <c r="HQ511" s="7"/>
      <c r="HR511" s="7"/>
      <c r="HS511" s="7"/>
      <c r="HT511" s="7"/>
      <c r="HU511" s="7"/>
      <c r="HV511" s="7"/>
      <c r="HW511" s="7"/>
      <c r="HX511" s="7"/>
      <c r="HY511" s="7"/>
      <c r="HZ511" s="7"/>
      <c r="IA511" s="7"/>
      <c r="IB511" s="7"/>
      <c r="IC511" s="7"/>
      <c r="ID511" s="7"/>
      <c r="IE511" s="7"/>
      <c r="IF511" s="7"/>
      <c r="IG511" s="7"/>
      <c r="IH511" s="7"/>
      <c r="II511" s="7"/>
      <c r="IJ511" s="7"/>
      <c r="IK511" s="7"/>
      <c r="IL511" s="7"/>
      <c r="IM511" s="7"/>
      <c r="IN511" s="7"/>
      <c r="IO511" s="7"/>
      <c r="IP511" s="7"/>
      <c r="IQ511" s="7"/>
    </row>
    <row r="512" spans="1:251" s="89" customFormat="1" x14ac:dyDescent="0.3">
      <c r="A512" s="7"/>
      <c r="B512" s="7"/>
      <c r="C512" s="7"/>
      <c r="D512" s="86"/>
      <c r="E512" s="94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  <c r="DV512" s="7"/>
      <c r="DW512" s="7"/>
      <c r="DX512" s="7"/>
      <c r="DY512" s="7"/>
      <c r="DZ512" s="7"/>
      <c r="EA512" s="7"/>
      <c r="EB512" s="7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/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/>
      <c r="FZ512" s="7"/>
      <c r="GA512" s="7"/>
      <c r="GB512" s="7"/>
      <c r="GC512" s="7"/>
      <c r="GD512" s="7"/>
      <c r="GE512" s="7"/>
      <c r="GF512" s="7"/>
      <c r="GG512" s="7"/>
      <c r="GH512" s="7"/>
      <c r="GI512" s="7"/>
      <c r="GJ512" s="7"/>
      <c r="GK512" s="7"/>
      <c r="GL512" s="7"/>
      <c r="GM512" s="7"/>
      <c r="GN512" s="7"/>
      <c r="GO512" s="7"/>
      <c r="GP512" s="7"/>
      <c r="GQ512" s="7"/>
      <c r="GR512" s="7"/>
      <c r="GS512" s="7"/>
      <c r="GT512" s="7"/>
      <c r="GU512" s="7"/>
      <c r="GV512" s="7"/>
      <c r="GW512" s="7"/>
      <c r="GX512" s="7"/>
      <c r="GY512" s="7"/>
      <c r="GZ512" s="7"/>
      <c r="HA512" s="7"/>
      <c r="HB512" s="7"/>
      <c r="HC512" s="7"/>
      <c r="HD512" s="7"/>
      <c r="HE512" s="7"/>
      <c r="HF512" s="7"/>
      <c r="HG512" s="7"/>
      <c r="HH512" s="7"/>
      <c r="HI512" s="7"/>
      <c r="HJ512" s="7"/>
      <c r="HK512" s="7"/>
      <c r="HL512" s="7"/>
      <c r="HM512" s="7"/>
      <c r="HN512" s="7"/>
      <c r="HO512" s="7"/>
      <c r="HP512" s="7"/>
      <c r="HQ512" s="7"/>
      <c r="HR512" s="7"/>
      <c r="HS512" s="7"/>
      <c r="HT512" s="7"/>
      <c r="HU512" s="7"/>
      <c r="HV512" s="7"/>
      <c r="HW512" s="7"/>
      <c r="HX512" s="7"/>
      <c r="HY512" s="7"/>
      <c r="HZ512" s="7"/>
      <c r="IA512" s="7"/>
      <c r="IB512" s="7"/>
      <c r="IC512" s="7"/>
      <c r="ID512" s="7"/>
      <c r="IE512" s="7"/>
      <c r="IF512" s="7"/>
      <c r="IG512" s="7"/>
      <c r="IH512" s="7"/>
      <c r="II512" s="7"/>
      <c r="IJ512" s="7"/>
      <c r="IK512" s="7"/>
      <c r="IL512" s="7"/>
      <c r="IM512" s="7"/>
      <c r="IN512" s="7"/>
      <c r="IO512" s="7"/>
      <c r="IP512" s="7"/>
      <c r="IQ512" s="7"/>
    </row>
    <row r="513" spans="1:251" s="89" customFormat="1" x14ac:dyDescent="0.3">
      <c r="A513" s="7"/>
      <c r="B513" s="7"/>
      <c r="C513" s="7"/>
      <c r="D513" s="86"/>
      <c r="E513" s="94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/>
      <c r="GS513" s="7"/>
      <c r="GT513" s="7"/>
      <c r="GU513" s="7"/>
      <c r="GV513" s="7"/>
      <c r="GW513" s="7"/>
      <c r="GX513" s="7"/>
      <c r="GY513" s="7"/>
      <c r="GZ513" s="7"/>
      <c r="HA513" s="7"/>
      <c r="HB513" s="7"/>
      <c r="HC513" s="7"/>
      <c r="HD513" s="7"/>
      <c r="HE513" s="7"/>
      <c r="HF513" s="7"/>
      <c r="HG513" s="7"/>
      <c r="HH513" s="7"/>
      <c r="HI513" s="7"/>
      <c r="HJ513" s="7"/>
      <c r="HK513" s="7"/>
      <c r="HL513" s="7"/>
      <c r="HM513" s="7"/>
      <c r="HN513" s="7"/>
      <c r="HO513" s="7"/>
      <c r="HP513" s="7"/>
      <c r="HQ513" s="7"/>
      <c r="HR513" s="7"/>
      <c r="HS513" s="7"/>
      <c r="HT513" s="7"/>
      <c r="HU513" s="7"/>
      <c r="HV513" s="7"/>
      <c r="HW513" s="7"/>
      <c r="HX513" s="7"/>
      <c r="HY513" s="7"/>
      <c r="HZ513" s="7"/>
      <c r="IA513" s="7"/>
      <c r="IB513" s="7"/>
      <c r="IC513" s="7"/>
      <c r="ID513" s="7"/>
      <c r="IE513" s="7"/>
      <c r="IF513" s="7"/>
      <c r="IG513" s="7"/>
      <c r="IH513" s="7"/>
      <c r="II513" s="7"/>
      <c r="IJ513" s="7"/>
      <c r="IK513" s="7"/>
      <c r="IL513" s="7"/>
      <c r="IM513" s="7"/>
      <c r="IN513" s="7"/>
      <c r="IO513" s="7"/>
      <c r="IP513" s="7"/>
      <c r="IQ513" s="7"/>
    </row>
    <row r="514" spans="1:251" s="89" customFormat="1" x14ac:dyDescent="0.3">
      <c r="A514" s="7"/>
      <c r="B514" s="7"/>
      <c r="C514" s="7"/>
      <c r="D514" s="86"/>
      <c r="E514" s="94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  <c r="DV514" s="7"/>
      <c r="DW514" s="7"/>
      <c r="DX514" s="7"/>
      <c r="DY514" s="7"/>
      <c r="DZ514" s="7"/>
      <c r="EA514" s="7"/>
      <c r="EB514" s="7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/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/>
      <c r="FZ514" s="7"/>
      <c r="GA514" s="7"/>
      <c r="GB514" s="7"/>
      <c r="GC514" s="7"/>
      <c r="GD514" s="7"/>
      <c r="GE514" s="7"/>
      <c r="GF514" s="7"/>
      <c r="GG514" s="7"/>
      <c r="GH514" s="7"/>
      <c r="GI514" s="7"/>
      <c r="GJ514" s="7"/>
      <c r="GK514" s="7"/>
      <c r="GL514" s="7"/>
      <c r="GM514" s="7"/>
      <c r="GN514" s="7"/>
      <c r="GO514" s="7"/>
      <c r="GP514" s="7"/>
      <c r="GQ514" s="7"/>
      <c r="GR514" s="7"/>
      <c r="GS514" s="7"/>
      <c r="GT514" s="7"/>
      <c r="GU514" s="7"/>
      <c r="GV514" s="7"/>
      <c r="GW514" s="7"/>
      <c r="GX514" s="7"/>
      <c r="GY514" s="7"/>
      <c r="GZ514" s="7"/>
      <c r="HA514" s="7"/>
      <c r="HB514" s="7"/>
      <c r="HC514" s="7"/>
      <c r="HD514" s="7"/>
      <c r="HE514" s="7"/>
      <c r="HF514" s="7"/>
      <c r="HG514" s="7"/>
      <c r="HH514" s="7"/>
      <c r="HI514" s="7"/>
      <c r="HJ514" s="7"/>
      <c r="HK514" s="7"/>
      <c r="HL514" s="7"/>
      <c r="HM514" s="7"/>
      <c r="HN514" s="7"/>
      <c r="HO514" s="7"/>
      <c r="HP514" s="7"/>
      <c r="HQ514" s="7"/>
      <c r="HR514" s="7"/>
      <c r="HS514" s="7"/>
      <c r="HT514" s="7"/>
      <c r="HU514" s="7"/>
      <c r="HV514" s="7"/>
      <c r="HW514" s="7"/>
      <c r="HX514" s="7"/>
      <c r="HY514" s="7"/>
      <c r="HZ514" s="7"/>
      <c r="IA514" s="7"/>
      <c r="IB514" s="7"/>
      <c r="IC514" s="7"/>
      <c r="ID514" s="7"/>
      <c r="IE514" s="7"/>
      <c r="IF514" s="7"/>
      <c r="IG514" s="7"/>
      <c r="IH514" s="7"/>
      <c r="II514" s="7"/>
      <c r="IJ514" s="7"/>
      <c r="IK514" s="7"/>
      <c r="IL514" s="7"/>
      <c r="IM514" s="7"/>
      <c r="IN514" s="7"/>
      <c r="IO514" s="7"/>
      <c r="IP514" s="7"/>
      <c r="IQ514" s="7"/>
    </row>
    <row r="515" spans="1:251" s="89" customFormat="1" x14ac:dyDescent="0.3">
      <c r="A515" s="7"/>
      <c r="B515" s="7"/>
      <c r="C515" s="7"/>
      <c r="D515" s="86"/>
      <c r="E515" s="94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  <c r="GI515" s="7"/>
      <c r="GJ515" s="7"/>
      <c r="GK515" s="7"/>
      <c r="GL515" s="7"/>
      <c r="GM515" s="7"/>
      <c r="GN515" s="7"/>
      <c r="GO515" s="7"/>
      <c r="GP515" s="7"/>
      <c r="GQ515" s="7"/>
      <c r="GR515" s="7"/>
      <c r="GS515" s="7"/>
      <c r="GT515" s="7"/>
      <c r="GU515" s="7"/>
      <c r="GV515" s="7"/>
      <c r="GW515" s="7"/>
      <c r="GX515" s="7"/>
      <c r="GY515" s="7"/>
      <c r="GZ515" s="7"/>
      <c r="HA515" s="7"/>
      <c r="HB515" s="7"/>
      <c r="HC515" s="7"/>
      <c r="HD515" s="7"/>
      <c r="HE515" s="7"/>
      <c r="HF515" s="7"/>
      <c r="HG515" s="7"/>
      <c r="HH515" s="7"/>
      <c r="HI515" s="7"/>
      <c r="HJ515" s="7"/>
      <c r="HK515" s="7"/>
      <c r="HL515" s="7"/>
      <c r="HM515" s="7"/>
      <c r="HN515" s="7"/>
      <c r="HO515" s="7"/>
      <c r="HP515" s="7"/>
      <c r="HQ515" s="7"/>
      <c r="HR515" s="7"/>
      <c r="HS515" s="7"/>
      <c r="HT515" s="7"/>
      <c r="HU515" s="7"/>
      <c r="HV515" s="7"/>
      <c r="HW515" s="7"/>
      <c r="HX515" s="7"/>
      <c r="HY515" s="7"/>
      <c r="HZ515" s="7"/>
      <c r="IA515" s="7"/>
      <c r="IB515" s="7"/>
      <c r="IC515" s="7"/>
      <c r="ID515" s="7"/>
      <c r="IE515" s="7"/>
      <c r="IF515" s="7"/>
      <c r="IG515" s="7"/>
      <c r="IH515" s="7"/>
      <c r="II515" s="7"/>
      <c r="IJ515" s="7"/>
      <c r="IK515" s="7"/>
      <c r="IL515" s="7"/>
      <c r="IM515" s="7"/>
      <c r="IN515" s="7"/>
      <c r="IO515" s="7"/>
      <c r="IP515" s="7"/>
      <c r="IQ515" s="7"/>
    </row>
    <row r="516" spans="1:251" s="89" customFormat="1" x14ac:dyDescent="0.3">
      <c r="A516" s="7"/>
      <c r="B516" s="7"/>
      <c r="C516" s="7"/>
      <c r="D516" s="86"/>
      <c r="E516" s="94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  <c r="DV516" s="7"/>
      <c r="DW516" s="7"/>
      <c r="DX516" s="7"/>
      <c r="DY516" s="7"/>
      <c r="DZ516" s="7"/>
      <c r="EA516" s="7"/>
      <c r="EB516" s="7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/>
      <c r="FN516" s="7"/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/>
      <c r="FZ516" s="7"/>
      <c r="GA516" s="7"/>
      <c r="GB516" s="7"/>
      <c r="GC516" s="7"/>
      <c r="GD516" s="7"/>
      <c r="GE516" s="7"/>
      <c r="GF516" s="7"/>
      <c r="GG516" s="7"/>
      <c r="GH516" s="7"/>
      <c r="GI516" s="7"/>
      <c r="GJ516" s="7"/>
      <c r="GK516" s="7"/>
      <c r="GL516" s="7"/>
      <c r="GM516" s="7"/>
      <c r="GN516" s="7"/>
      <c r="GO516" s="7"/>
      <c r="GP516" s="7"/>
      <c r="GQ516" s="7"/>
      <c r="GR516" s="7"/>
      <c r="GS516" s="7"/>
      <c r="GT516" s="7"/>
      <c r="GU516" s="7"/>
      <c r="GV516" s="7"/>
      <c r="GW516" s="7"/>
      <c r="GX516" s="7"/>
      <c r="GY516" s="7"/>
      <c r="GZ516" s="7"/>
      <c r="HA516" s="7"/>
      <c r="HB516" s="7"/>
      <c r="HC516" s="7"/>
      <c r="HD516" s="7"/>
      <c r="HE516" s="7"/>
      <c r="HF516" s="7"/>
      <c r="HG516" s="7"/>
      <c r="HH516" s="7"/>
      <c r="HI516" s="7"/>
      <c r="HJ516" s="7"/>
      <c r="HK516" s="7"/>
      <c r="HL516" s="7"/>
      <c r="HM516" s="7"/>
      <c r="HN516" s="7"/>
      <c r="HO516" s="7"/>
      <c r="HP516" s="7"/>
      <c r="HQ516" s="7"/>
      <c r="HR516" s="7"/>
      <c r="HS516" s="7"/>
      <c r="HT516" s="7"/>
      <c r="HU516" s="7"/>
      <c r="HV516" s="7"/>
      <c r="HW516" s="7"/>
      <c r="HX516" s="7"/>
      <c r="HY516" s="7"/>
      <c r="HZ516" s="7"/>
      <c r="IA516" s="7"/>
      <c r="IB516" s="7"/>
      <c r="IC516" s="7"/>
      <c r="ID516" s="7"/>
      <c r="IE516" s="7"/>
      <c r="IF516" s="7"/>
      <c r="IG516" s="7"/>
      <c r="IH516" s="7"/>
      <c r="II516" s="7"/>
      <c r="IJ516" s="7"/>
      <c r="IK516" s="7"/>
      <c r="IL516" s="7"/>
      <c r="IM516" s="7"/>
      <c r="IN516" s="7"/>
      <c r="IO516" s="7"/>
      <c r="IP516" s="7"/>
      <c r="IQ516" s="7"/>
    </row>
    <row r="517" spans="1:251" s="89" customFormat="1" x14ac:dyDescent="0.3">
      <c r="A517" s="7"/>
      <c r="B517" s="7"/>
      <c r="C517" s="7"/>
      <c r="D517" s="86"/>
      <c r="E517" s="94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  <c r="GI517" s="7"/>
      <c r="GJ517" s="7"/>
      <c r="GK517" s="7"/>
      <c r="GL517" s="7"/>
      <c r="GM517" s="7"/>
      <c r="GN517" s="7"/>
      <c r="GO517" s="7"/>
      <c r="GP517" s="7"/>
      <c r="GQ517" s="7"/>
      <c r="GR517" s="7"/>
      <c r="GS517" s="7"/>
      <c r="GT517" s="7"/>
      <c r="GU517" s="7"/>
      <c r="GV517" s="7"/>
      <c r="GW517" s="7"/>
      <c r="GX517" s="7"/>
      <c r="GY517" s="7"/>
      <c r="GZ517" s="7"/>
      <c r="HA517" s="7"/>
      <c r="HB517" s="7"/>
      <c r="HC517" s="7"/>
      <c r="HD517" s="7"/>
      <c r="HE517" s="7"/>
      <c r="HF517" s="7"/>
      <c r="HG517" s="7"/>
      <c r="HH517" s="7"/>
      <c r="HI517" s="7"/>
      <c r="HJ517" s="7"/>
      <c r="HK517" s="7"/>
      <c r="HL517" s="7"/>
      <c r="HM517" s="7"/>
      <c r="HN517" s="7"/>
      <c r="HO517" s="7"/>
      <c r="HP517" s="7"/>
      <c r="HQ517" s="7"/>
      <c r="HR517" s="7"/>
      <c r="HS517" s="7"/>
      <c r="HT517" s="7"/>
      <c r="HU517" s="7"/>
      <c r="HV517" s="7"/>
      <c r="HW517" s="7"/>
      <c r="HX517" s="7"/>
      <c r="HY517" s="7"/>
      <c r="HZ517" s="7"/>
      <c r="IA517" s="7"/>
      <c r="IB517" s="7"/>
      <c r="IC517" s="7"/>
      <c r="ID517" s="7"/>
      <c r="IE517" s="7"/>
      <c r="IF517" s="7"/>
      <c r="IG517" s="7"/>
      <c r="IH517" s="7"/>
      <c r="II517" s="7"/>
      <c r="IJ517" s="7"/>
      <c r="IK517" s="7"/>
      <c r="IL517" s="7"/>
      <c r="IM517" s="7"/>
      <c r="IN517" s="7"/>
      <c r="IO517" s="7"/>
      <c r="IP517" s="7"/>
      <c r="IQ517" s="7"/>
    </row>
    <row r="518" spans="1:251" s="89" customFormat="1" x14ac:dyDescent="0.3">
      <c r="A518" s="7"/>
      <c r="B518" s="7"/>
      <c r="C518" s="7"/>
      <c r="D518" s="86"/>
      <c r="E518" s="94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/>
      <c r="GG518" s="7"/>
      <c r="GH518" s="7"/>
      <c r="GI518" s="7"/>
      <c r="GJ518" s="7"/>
      <c r="GK518" s="7"/>
      <c r="GL518" s="7"/>
      <c r="GM518" s="7"/>
      <c r="GN518" s="7"/>
      <c r="GO518" s="7"/>
      <c r="GP518" s="7"/>
      <c r="GQ518" s="7"/>
      <c r="GR518" s="7"/>
      <c r="GS518" s="7"/>
      <c r="GT518" s="7"/>
      <c r="GU518" s="7"/>
      <c r="GV518" s="7"/>
      <c r="GW518" s="7"/>
      <c r="GX518" s="7"/>
      <c r="GY518" s="7"/>
      <c r="GZ518" s="7"/>
      <c r="HA518" s="7"/>
      <c r="HB518" s="7"/>
      <c r="HC518" s="7"/>
      <c r="HD518" s="7"/>
      <c r="HE518" s="7"/>
      <c r="HF518" s="7"/>
      <c r="HG518" s="7"/>
      <c r="HH518" s="7"/>
      <c r="HI518" s="7"/>
      <c r="HJ518" s="7"/>
      <c r="HK518" s="7"/>
      <c r="HL518" s="7"/>
      <c r="HM518" s="7"/>
      <c r="HN518" s="7"/>
      <c r="HO518" s="7"/>
      <c r="HP518" s="7"/>
      <c r="HQ518" s="7"/>
      <c r="HR518" s="7"/>
      <c r="HS518" s="7"/>
      <c r="HT518" s="7"/>
      <c r="HU518" s="7"/>
      <c r="HV518" s="7"/>
      <c r="HW518" s="7"/>
      <c r="HX518" s="7"/>
      <c r="HY518" s="7"/>
      <c r="HZ518" s="7"/>
      <c r="IA518" s="7"/>
      <c r="IB518" s="7"/>
      <c r="IC518" s="7"/>
      <c r="ID518" s="7"/>
      <c r="IE518" s="7"/>
      <c r="IF518" s="7"/>
      <c r="IG518" s="7"/>
      <c r="IH518" s="7"/>
      <c r="II518" s="7"/>
      <c r="IJ518" s="7"/>
      <c r="IK518" s="7"/>
      <c r="IL518" s="7"/>
      <c r="IM518" s="7"/>
      <c r="IN518" s="7"/>
      <c r="IO518" s="7"/>
      <c r="IP518" s="7"/>
      <c r="IQ518" s="7"/>
    </row>
    <row r="519" spans="1:251" s="89" customFormat="1" x14ac:dyDescent="0.3">
      <c r="A519" s="7"/>
      <c r="B519" s="7"/>
      <c r="C519" s="7"/>
      <c r="D519" s="86"/>
      <c r="E519" s="94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  <c r="ID519" s="7"/>
      <c r="IE519" s="7"/>
      <c r="IF519" s="7"/>
      <c r="IG519" s="7"/>
      <c r="IH519" s="7"/>
      <c r="II519" s="7"/>
      <c r="IJ519" s="7"/>
      <c r="IK519" s="7"/>
      <c r="IL519" s="7"/>
      <c r="IM519" s="7"/>
      <c r="IN519" s="7"/>
      <c r="IO519" s="7"/>
      <c r="IP519" s="7"/>
      <c r="IQ519" s="7"/>
    </row>
    <row r="520" spans="1:251" s="89" customFormat="1" x14ac:dyDescent="0.3">
      <c r="A520" s="7"/>
      <c r="B520" s="7"/>
      <c r="C520" s="7"/>
      <c r="D520" s="86"/>
      <c r="E520" s="94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/>
      <c r="GS520" s="7"/>
      <c r="GT520" s="7"/>
      <c r="GU520" s="7"/>
      <c r="GV520" s="7"/>
      <c r="GW520" s="7"/>
      <c r="GX520" s="7"/>
      <c r="GY520" s="7"/>
      <c r="GZ520" s="7"/>
      <c r="HA520" s="7"/>
      <c r="HB520" s="7"/>
      <c r="HC520" s="7"/>
      <c r="HD520" s="7"/>
      <c r="HE520" s="7"/>
      <c r="HF520" s="7"/>
      <c r="HG520" s="7"/>
      <c r="HH520" s="7"/>
      <c r="HI520" s="7"/>
      <c r="HJ520" s="7"/>
      <c r="HK520" s="7"/>
      <c r="HL520" s="7"/>
      <c r="HM520" s="7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  <c r="IC520" s="7"/>
      <c r="ID520" s="7"/>
      <c r="IE520" s="7"/>
      <c r="IF520" s="7"/>
      <c r="IG520" s="7"/>
      <c r="IH520" s="7"/>
      <c r="II520" s="7"/>
      <c r="IJ520" s="7"/>
      <c r="IK520" s="7"/>
      <c r="IL520" s="7"/>
      <c r="IM520" s="7"/>
      <c r="IN520" s="7"/>
      <c r="IO520" s="7"/>
      <c r="IP520" s="7"/>
      <c r="IQ520" s="7"/>
    </row>
    <row r="521" spans="1:251" s="89" customFormat="1" x14ac:dyDescent="0.3">
      <c r="A521" s="7"/>
      <c r="B521" s="7"/>
      <c r="C521" s="7"/>
      <c r="D521" s="86"/>
      <c r="E521" s="94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  <c r="GI521" s="7"/>
      <c r="GJ521" s="7"/>
      <c r="GK521" s="7"/>
      <c r="GL521" s="7"/>
      <c r="GM521" s="7"/>
      <c r="GN521" s="7"/>
      <c r="GO521" s="7"/>
      <c r="GP521" s="7"/>
      <c r="GQ521" s="7"/>
      <c r="GR521" s="7"/>
      <c r="GS521" s="7"/>
      <c r="GT521" s="7"/>
      <c r="GU521" s="7"/>
      <c r="GV521" s="7"/>
      <c r="GW521" s="7"/>
      <c r="GX521" s="7"/>
      <c r="GY521" s="7"/>
      <c r="GZ521" s="7"/>
      <c r="HA521" s="7"/>
      <c r="HB521" s="7"/>
      <c r="HC521" s="7"/>
      <c r="HD521" s="7"/>
      <c r="HE521" s="7"/>
      <c r="HF521" s="7"/>
      <c r="HG521" s="7"/>
      <c r="HH521" s="7"/>
      <c r="HI521" s="7"/>
      <c r="HJ521" s="7"/>
      <c r="HK521" s="7"/>
      <c r="HL521" s="7"/>
      <c r="HM521" s="7"/>
      <c r="HN521" s="7"/>
      <c r="HO521" s="7"/>
      <c r="HP521" s="7"/>
      <c r="HQ521" s="7"/>
      <c r="HR521" s="7"/>
      <c r="HS521" s="7"/>
      <c r="HT521" s="7"/>
      <c r="HU521" s="7"/>
      <c r="HV521" s="7"/>
      <c r="HW521" s="7"/>
      <c r="HX521" s="7"/>
      <c r="HY521" s="7"/>
      <c r="HZ521" s="7"/>
      <c r="IA521" s="7"/>
      <c r="IB521" s="7"/>
      <c r="IC521" s="7"/>
      <c r="ID521" s="7"/>
      <c r="IE521" s="7"/>
      <c r="IF521" s="7"/>
      <c r="IG521" s="7"/>
      <c r="IH521" s="7"/>
      <c r="II521" s="7"/>
      <c r="IJ521" s="7"/>
      <c r="IK521" s="7"/>
      <c r="IL521" s="7"/>
      <c r="IM521" s="7"/>
      <c r="IN521" s="7"/>
      <c r="IO521" s="7"/>
      <c r="IP521" s="7"/>
      <c r="IQ521" s="7"/>
    </row>
    <row r="522" spans="1:251" s="89" customFormat="1" x14ac:dyDescent="0.3">
      <c r="A522" s="7"/>
      <c r="B522" s="7"/>
      <c r="C522" s="7"/>
      <c r="D522" s="86"/>
      <c r="E522" s="94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  <c r="DV522" s="7"/>
      <c r="DW522" s="7"/>
      <c r="DX522" s="7"/>
      <c r="DY522" s="7"/>
      <c r="DZ522" s="7"/>
      <c r="EA522" s="7"/>
      <c r="EB522" s="7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/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/>
      <c r="FZ522" s="7"/>
      <c r="GA522" s="7"/>
      <c r="GB522" s="7"/>
      <c r="GC522" s="7"/>
      <c r="GD522" s="7"/>
      <c r="GE522" s="7"/>
      <c r="GF522" s="7"/>
      <c r="GG522" s="7"/>
      <c r="GH522" s="7"/>
      <c r="GI522" s="7"/>
      <c r="GJ522" s="7"/>
      <c r="GK522" s="7"/>
      <c r="GL522" s="7"/>
      <c r="GM522" s="7"/>
      <c r="GN522" s="7"/>
      <c r="GO522" s="7"/>
      <c r="GP522" s="7"/>
      <c r="GQ522" s="7"/>
      <c r="GR522" s="7"/>
      <c r="GS522" s="7"/>
      <c r="GT522" s="7"/>
      <c r="GU522" s="7"/>
      <c r="GV522" s="7"/>
      <c r="GW522" s="7"/>
      <c r="GX522" s="7"/>
      <c r="GY522" s="7"/>
      <c r="GZ522" s="7"/>
      <c r="HA522" s="7"/>
      <c r="HB522" s="7"/>
      <c r="HC522" s="7"/>
      <c r="HD522" s="7"/>
      <c r="HE522" s="7"/>
      <c r="HF522" s="7"/>
      <c r="HG522" s="7"/>
      <c r="HH522" s="7"/>
      <c r="HI522" s="7"/>
      <c r="HJ522" s="7"/>
      <c r="HK522" s="7"/>
      <c r="HL522" s="7"/>
      <c r="HM522" s="7"/>
      <c r="HN522" s="7"/>
      <c r="HO522" s="7"/>
      <c r="HP522" s="7"/>
      <c r="HQ522" s="7"/>
      <c r="HR522" s="7"/>
      <c r="HS522" s="7"/>
      <c r="HT522" s="7"/>
      <c r="HU522" s="7"/>
      <c r="HV522" s="7"/>
      <c r="HW522" s="7"/>
      <c r="HX522" s="7"/>
      <c r="HY522" s="7"/>
      <c r="HZ522" s="7"/>
      <c r="IA522" s="7"/>
      <c r="IB522" s="7"/>
      <c r="IC522" s="7"/>
      <c r="ID522" s="7"/>
      <c r="IE522" s="7"/>
      <c r="IF522" s="7"/>
      <c r="IG522" s="7"/>
      <c r="IH522" s="7"/>
      <c r="II522" s="7"/>
      <c r="IJ522" s="7"/>
      <c r="IK522" s="7"/>
      <c r="IL522" s="7"/>
      <c r="IM522" s="7"/>
      <c r="IN522" s="7"/>
      <c r="IO522" s="7"/>
      <c r="IP522" s="7"/>
      <c r="IQ522" s="7"/>
    </row>
    <row r="523" spans="1:251" s="89" customFormat="1" x14ac:dyDescent="0.3">
      <c r="A523" s="7"/>
      <c r="B523" s="7"/>
      <c r="C523" s="7"/>
      <c r="D523" s="86"/>
      <c r="E523" s="94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  <c r="GI523" s="7"/>
      <c r="GJ523" s="7"/>
      <c r="GK523" s="7"/>
      <c r="GL523" s="7"/>
      <c r="GM523" s="7"/>
      <c r="GN523" s="7"/>
      <c r="GO523" s="7"/>
      <c r="GP523" s="7"/>
      <c r="GQ523" s="7"/>
      <c r="GR523" s="7"/>
      <c r="GS523" s="7"/>
      <c r="GT523" s="7"/>
      <c r="GU523" s="7"/>
      <c r="GV523" s="7"/>
      <c r="GW523" s="7"/>
      <c r="GX523" s="7"/>
      <c r="GY523" s="7"/>
      <c r="GZ523" s="7"/>
      <c r="HA523" s="7"/>
      <c r="HB523" s="7"/>
      <c r="HC523" s="7"/>
      <c r="HD523" s="7"/>
      <c r="HE523" s="7"/>
      <c r="HF523" s="7"/>
      <c r="HG523" s="7"/>
      <c r="HH523" s="7"/>
      <c r="HI523" s="7"/>
      <c r="HJ523" s="7"/>
      <c r="HK523" s="7"/>
      <c r="HL523" s="7"/>
      <c r="HM523" s="7"/>
      <c r="HN523" s="7"/>
      <c r="HO523" s="7"/>
      <c r="HP523" s="7"/>
      <c r="HQ523" s="7"/>
      <c r="HR523" s="7"/>
      <c r="HS523" s="7"/>
      <c r="HT523" s="7"/>
      <c r="HU523" s="7"/>
      <c r="HV523" s="7"/>
      <c r="HW523" s="7"/>
      <c r="HX523" s="7"/>
      <c r="HY523" s="7"/>
      <c r="HZ523" s="7"/>
      <c r="IA523" s="7"/>
      <c r="IB523" s="7"/>
      <c r="IC523" s="7"/>
      <c r="ID523" s="7"/>
      <c r="IE523" s="7"/>
      <c r="IF523" s="7"/>
      <c r="IG523" s="7"/>
      <c r="IH523" s="7"/>
      <c r="II523" s="7"/>
      <c r="IJ523" s="7"/>
      <c r="IK523" s="7"/>
      <c r="IL523" s="7"/>
      <c r="IM523" s="7"/>
      <c r="IN523" s="7"/>
      <c r="IO523" s="7"/>
      <c r="IP523" s="7"/>
      <c r="IQ523" s="7"/>
    </row>
    <row r="524" spans="1:251" s="89" customFormat="1" x14ac:dyDescent="0.3">
      <c r="A524" s="7"/>
      <c r="B524" s="7"/>
      <c r="C524" s="7"/>
      <c r="D524" s="86"/>
      <c r="E524" s="94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/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/>
      <c r="FZ524" s="7"/>
      <c r="GA524" s="7"/>
      <c r="GB524" s="7"/>
      <c r="GC524" s="7"/>
      <c r="GD524" s="7"/>
      <c r="GE524" s="7"/>
      <c r="GF524" s="7"/>
      <c r="GG524" s="7"/>
      <c r="GH524" s="7"/>
      <c r="GI524" s="7"/>
      <c r="GJ524" s="7"/>
      <c r="GK524" s="7"/>
      <c r="GL524" s="7"/>
      <c r="GM524" s="7"/>
      <c r="GN524" s="7"/>
      <c r="GO524" s="7"/>
      <c r="GP524" s="7"/>
      <c r="GQ524" s="7"/>
      <c r="GR524" s="7"/>
      <c r="GS524" s="7"/>
      <c r="GT524" s="7"/>
      <c r="GU524" s="7"/>
      <c r="GV524" s="7"/>
      <c r="GW524" s="7"/>
      <c r="GX524" s="7"/>
      <c r="GY524" s="7"/>
      <c r="GZ524" s="7"/>
      <c r="HA524" s="7"/>
      <c r="HB524" s="7"/>
      <c r="HC524" s="7"/>
      <c r="HD524" s="7"/>
      <c r="HE524" s="7"/>
      <c r="HF524" s="7"/>
      <c r="HG524" s="7"/>
      <c r="HH524" s="7"/>
      <c r="HI524" s="7"/>
      <c r="HJ524" s="7"/>
      <c r="HK524" s="7"/>
      <c r="HL524" s="7"/>
      <c r="HM524" s="7"/>
      <c r="HN524" s="7"/>
      <c r="HO524" s="7"/>
      <c r="HP524" s="7"/>
      <c r="HQ524" s="7"/>
      <c r="HR524" s="7"/>
      <c r="HS524" s="7"/>
      <c r="HT524" s="7"/>
      <c r="HU524" s="7"/>
      <c r="HV524" s="7"/>
      <c r="HW524" s="7"/>
      <c r="HX524" s="7"/>
      <c r="HY524" s="7"/>
      <c r="HZ524" s="7"/>
      <c r="IA524" s="7"/>
      <c r="IB524" s="7"/>
      <c r="IC524" s="7"/>
      <c r="ID524" s="7"/>
      <c r="IE524" s="7"/>
      <c r="IF524" s="7"/>
      <c r="IG524" s="7"/>
      <c r="IH524" s="7"/>
      <c r="II524" s="7"/>
      <c r="IJ524" s="7"/>
      <c r="IK524" s="7"/>
      <c r="IL524" s="7"/>
      <c r="IM524" s="7"/>
      <c r="IN524" s="7"/>
      <c r="IO524" s="7"/>
      <c r="IP524" s="7"/>
      <c r="IQ524" s="7"/>
    </row>
    <row r="525" spans="1:251" s="89" customFormat="1" x14ac:dyDescent="0.3">
      <c r="A525" s="7"/>
      <c r="B525" s="7"/>
      <c r="C525" s="7"/>
      <c r="D525" s="86"/>
      <c r="E525" s="94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  <c r="ID525" s="7"/>
      <c r="IE525" s="7"/>
      <c r="IF525" s="7"/>
      <c r="IG525" s="7"/>
      <c r="IH525" s="7"/>
      <c r="II525" s="7"/>
      <c r="IJ525" s="7"/>
      <c r="IK525" s="7"/>
      <c r="IL525" s="7"/>
      <c r="IM525" s="7"/>
      <c r="IN525" s="7"/>
      <c r="IO525" s="7"/>
      <c r="IP525" s="7"/>
      <c r="IQ525" s="7"/>
    </row>
    <row r="526" spans="1:251" s="89" customFormat="1" x14ac:dyDescent="0.3">
      <c r="A526" s="7"/>
      <c r="B526" s="7"/>
      <c r="C526" s="7"/>
      <c r="D526" s="86"/>
      <c r="E526" s="94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  <c r="DV526" s="7"/>
      <c r="DW526" s="7"/>
      <c r="DX526" s="7"/>
      <c r="DY526" s="7"/>
      <c r="DZ526" s="7"/>
      <c r="EA526" s="7"/>
      <c r="EB526" s="7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/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/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/>
      <c r="FZ526" s="7"/>
      <c r="GA526" s="7"/>
      <c r="GB526" s="7"/>
      <c r="GC526" s="7"/>
      <c r="GD526" s="7"/>
      <c r="GE526" s="7"/>
      <c r="GF526" s="7"/>
      <c r="GG526" s="7"/>
      <c r="GH526" s="7"/>
      <c r="GI526" s="7"/>
      <c r="GJ526" s="7"/>
      <c r="GK526" s="7"/>
      <c r="GL526" s="7"/>
      <c r="GM526" s="7"/>
      <c r="GN526" s="7"/>
      <c r="GO526" s="7"/>
      <c r="GP526" s="7"/>
      <c r="GQ526" s="7"/>
      <c r="GR526" s="7"/>
      <c r="GS526" s="7"/>
      <c r="GT526" s="7"/>
      <c r="GU526" s="7"/>
      <c r="GV526" s="7"/>
      <c r="GW526" s="7"/>
      <c r="GX526" s="7"/>
      <c r="GY526" s="7"/>
      <c r="GZ526" s="7"/>
      <c r="HA526" s="7"/>
      <c r="HB526" s="7"/>
      <c r="HC526" s="7"/>
      <c r="HD526" s="7"/>
      <c r="HE526" s="7"/>
      <c r="HF526" s="7"/>
      <c r="HG526" s="7"/>
      <c r="HH526" s="7"/>
      <c r="HI526" s="7"/>
      <c r="HJ526" s="7"/>
      <c r="HK526" s="7"/>
      <c r="HL526" s="7"/>
      <c r="HM526" s="7"/>
      <c r="HN526" s="7"/>
      <c r="HO526" s="7"/>
      <c r="HP526" s="7"/>
      <c r="HQ526" s="7"/>
      <c r="HR526" s="7"/>
      <c r="HS526" s="7"/>
      <c r="HT526" s="7"/>
      <c r="HU526" s="7"/>
      <c r="HV526" s="7"/>
      <c r="HW526" s="7"/>
      <c r="HX526" s="7"/>
      <c r="HY526" s="7"/>
      <c r="HZ526" s="7"/>
      <c r="IA526" s="7"/>
      <c r="IB526" s="7"/>
      <c r="IC526" s="7"/>
      <c r="ID526" s="7"/>
      <c r="IE526" s="7"/>
      <c r="IF526" s="7"/>
      <c r="IG526" s="7"/>
      <c r="IH526" s="7"/>
      <c r="II526" s="7"/>
      <c r="IJ526" s="7"/>
      <c r="IK526" s="7"/>
      <c r="IL526" s="7"/>
      <c r="IM526" s="7"/>
      <c r="IN526" s="7"/>
      <c r="IO526" s="7"/>
      <c r="IP526" s="7"/>
      <c r="IQ526" s="7"/>
    </row>
    <row r="527" spans="1:251" s="89" customFormat="1" x14ac:dyDescent="0.3">
      <c r="A527" s="7"/>
      <c r="B527" s="7"/>
      <c r="C527" s="7"/>
      <c r="D527" s="86"/>
      <c r="E527" s="94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/>
      <c r="GD527" s="7"/>
      <c r="GE527" s="7"/>
      <c r="GF527" s="7"/>
      <c r="GG527" s="7"/>
      <c r="GH527" s="7"/>
      <c r="GI527" s="7"/>
      <c r="GJ527" s="7"/>
      <c r="GK527" s="7"/>
      <c r="GL527" s="7"/>
      <c r="GM527" s="7"/>
      <c r="GN527" s="7"/>
      <c r="GO527" s="7"/>
      <c r="GP527" s="7"/>
      <c r="GQ527" s="7"/>
      <c r="GR527" s="7"/>
      <c r="GS527" s="7"/>
      <c r="GT527" s="7"/>
      <c r="GU527" s="7"/>
      <c r="GV527" s="7"/>
      <c r="GW527" s="7"/>
      <c r="GX527" s="7"/>
      <c r="GY527" s="7"/>
      <c r="GZ527" s="7"/>
      <c r="HA527" s="7"/>
      <c r="HB527" s="7"/>
      <c r="HC527" s="7"/>
      <c r="HD527" s="7"/>
      <c r="HE527" s="7"/>
      <c r="HF527" s="7"/>
      <c r="HG527" s="7"/>
      <c r="HH527" s="7"/>
      <c r="HI527" s="7"/>
      <c r="HJ527" s="7"/>
      <c r="HK527" s="7"/>
      <c r="HL527" s="7"/>
      <c r="HM527" s="7"/>
      <c r="HN527" s="7"/>
      <c r="HO527" s="7"/>
      <c r="HP527" s="7"/>
      <c r="HQ527" s="7"/>
      <c r="HR527" s="7"/>
      <c r="HS527" s="7"/>
      <c r="HT527" s="7"/>
      <c r="HU527" s="7"/>
      <c r="HV527" s="7"/>
      <c r="HW527" s="7"/>
      <c r="HX527" s="7"/>
      <c r="HY527" s="7"/>
      <c r="HZ527" s="7"/>
      <c r="IA527" s="7"/>
      <c r="IB527" s="7"/>
      <c r="IC527" s="7"/>
      <c r="ID527" s="7"/>
      <c r="IE527" s="7"/>
      <c r="IF527" s="7"/>
      <c r="IG527" s="7"/>
      <c r="IH527" s="7"/>
      <c r="II527" s="7"/>
      <c r="IJ527" s="7"/>
      <c r="IK527" s="7"/>
      <c r="IL527" s="7"/>
      <c r="IM527" s="7"/>
      <c r="IN527" s="7"/>
      <c r="IO527" s="7"/>
      <c r="IP527" s="7"/>
      <c r="IQ527" s="7"/>
    </row>
    <row r="528" spans="1:251" s="89" customFormat="1" x14ac:dyDescent="0.3">
      <c r="A528" s="7"/>
      <c r="B528" s="7"/>
      <c r="C528" s="7"/>
      <c r="D528" s="86"/>
      <c r="E528" s="94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  <c r="GJ528" s="7"/>
      <c r="GK528" s="7"/>
      <c r="GL528" s="7"/>
      <c r="GM528" s="7"/>
      <c r="GN528" s="7"/>
      <c r="GO528" s="7"/>
      <c r="GP528" s="7"/>
      <c r="GQ528" s="7"/>
      <c r="GR528" s="7"/>
      <c r="GS528" s="7"/>
      <c r="GT528" s="7"/>
      <c r="GU528" s="7"/>
      <c r="GV528" s="7"/>
      <c r="GW528" s="7"/>
      <c r="GX528" s="7"/>
      <c r="GY528" s="7"/>
      <c r="GZ528" s="7"/>
      <c r="HA528" s="7"/>
      <c r="HB528" s="7"/>
      <c r="HC528" s="7"/>
      <c r="HD528" s="7"/>
      <c r="HE528" s="7"/>
      <c r="HF528" s="7"/>
      <c r="HG528" s="7"/>
      <c r="HH528" s="7"/>
      <c r="HI528" s="7"/>
      <c r="HJ528" s="7"/>
      <c r="HK528" s="7"/>
      <c r="HL528" s="7"/>
      <c r="HM528" s="7"/>
      <c r="HN528" s="7"/>
      <c r="HO528" s="7"/>
      <c r="HP528" s="7"/>
      <c r="HQ528" s="7"/>
      <c r="HR528" s="7"/>
      <c r="HS528" s="7"/>
      <c r="HT528" s="7"/>
      <c r="HU528" s="7"/>
      <c r="HV528" s="7"/>
      <c r="HW528" s="7"/>
      <c r="HX528" s="7"/>
      <c r="HY528" s="7"/>
      <c r="HZ528" s="7"/>
      <c r="IA528" s="7"/>
      <c r="IB528" s="7"/>
      <c r="IC528" s="7"/>
      <c r="ID528" s="7"/>
      <c r="IE528" s="7"/>
      <c r="IF528" s="7"/>
      <c r="IG528" s="7"/>
      <c r="IH528" s="7"/>
      <c r="II528" s="7"/>
      <c r="IJ528" s="7"/>
      <c r="IK528" s="7"/>
      <c r="IL528" s="7"/>
      <c r="IM528" s="7"/>
      <c r="IN528" s="7"/>
      <c r="IO528" s="7"/>
      <c r="IP528" s="7"/>
      <c r="IQ528" s="7"/>
    </row>
    <row r="529" spans="1:251" s="89" customFormat="1" x14ac:dyDescent="0.3">
      <c r="A529" s="7"/>
      <c r="B529" s="7"/>
      <c r="C529" s="7"/>
      <c r="D529" s="86"/>
      <c r="E529" s="94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/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/>
      <c r="FZ529" s="7"/>
      <c r="GA529" s="7"/>
      <c r="GB529" s="7"/>
      <c r="GC529" s="7"/>
      <c r="GD529" s="7"/>
      <c r="GE529" s="7"/>
      <c r="GF529" s="7"/>
      <c r="GG529" s="7"/>
      <c r="GH529" s="7"/>
      <c r="GI529" s="7"/>
      <c r="GJ529" s="7"/>
      <c r="GK529" s="7"/>
      <c r="GL529" s="7"/>
      <c r="GM529" s="7"/>
      <c r="GN529" s="7"/>
      <c r="GO529" s="7"/>
      <c r="GP529" s="7"/>
      <c r="GQ529" s="7"/>
      <c r="GR529" s="7"/>
      <c r="GS529" s="7"/>
      <c r="GT529" s="7"/>
      <c r="GU529" s="7"/>
      <c r="GV529" s="7"/>
      <c r="GW529" s="7"/>
      <c r="GX529" s="7"/>
      <c r="GY529" s="7"/>
      <c r="GZ529" s="7"/>
      <c r="HA529" s="7"/>
      <c r="HB529" s="7"/>
      <c r="HC529" s="7"/>
      <c r="HD529" s="7"/>
      <c r="HE529" s="7"/>
      <c r="HF529" s="7"/>
      <c r="HG529" s="7"/>
      <c r="HH529" s="7"/>
      <c r="HI529" s="7"/>
      <c r="HJ529" s="7"/>
      <c r="HK529" s="7"/>
      <c r="HL529" s="7"/>
      <c r="HM529" s="7"/>
      <c r="HN529" s="7"/>
      <c r="HO529" s="7"/>
      <c r="HP529" s="7"/>
      <c r="HQ529" s="7"/>
      <c r="HR529" s="7"/>
      <c r="HS529" s="7"/>
      <c r="HT529" s="7"/>
      <c r="HU529" s="7"/>
      <c r="HV529" s="7"/>
      <c r="HW529" s="7"/>
      <c r="HX529" s="7"/>
      <c r="HY529" s="7"/>
      <c r="HZ529" s="7"/>
      <c r="IA529" s="7"/>
      <c r="IB529" s="7"/>
      <c r="IC529" s="7"/>
      <c r="ID529" s="7"/>
      <c r="IE529" s="7"/>
      <c r="IF529" s="7"/>
      <c r="IG529" s="7"/>
      <c r="IH529" s="7"/>
      <c r="II529" s="7"/>
      <c r="IJ529" s="7"/>
      <c r="IK529" s="7"/>
      <c r="IL529" s="7"/>
      <c r="IM529" s="7"/>
      <c r="IN529" s="7"/>
      <c r="IO529" s="7"/>
      <c r="IP529" s="7"/>
      <c r="IQ529" s="7"/>
    </row>
    <row r="530" spans="1:251" s="89" customFormat="1" x14ac:dyDescent="0.3">
      <c r="A530" s="7"/>
      <c r="B530" s="7"/>
      <c r="C530" s="7"/>
      <c r="D530" s="86"/>
      <c r="E530" s="94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  <c r="DV530" s="7"/>
      <c r="DW530" s="7"/>
      <c r="DX530" s="7"/>
      <c r="DY530" s="7"/>
      <c r="DZ530" s="7"/>
      <c r="EA530" s="7"/>
      <c r="EB530" s="7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7"/>
      <c r="EO530" s="7"/>
      <c r="EP530" s="7"/>
      <c r="EQ530" s="7"/>
      <c r="ER530" s="7"/>
      <c r="ES530" s="7"/>
      <c r="ET530" s="7"/>
      <c r="EU530" s="7"/>
      <c r="EV530" s="7"/>
      <c r="EW530" s="7"/>
      <c r="EX530" s="7"/>
      <c r="EY530" s="7"/>
      <c r="EZ530" s="7"/>
      <c r="FA530" s="7"/>
      <c r="FB530" s="7"/>
      <c r="FC530" s="7"/>
      <c r="FD530" s="7"/>
      <c r="FE530" s="7"/>
      <c r="FF530" s="7"/>
      <c r="FG530" s="7"/>
      <c r="FH530" s="7"/>
      <c r="FI530" s="7"/>
      <c r="FJ530" s="7"/>
      <c r="FK530" s="7"/>
      <c r="FL530" s="7"/>
      <c r="FM530" s="7"/>
      <c r="FN530" s="7"/>
      <c r="FO530" s="7"/>
      <c r="FP530" s="7"/>
      <c r="FQ530" s="7"/>
      <c r="FR530" s="7"/>
      <c r="FS530" s="7"/>
      <c r="FT530" s="7"/>
      <c r="FU530" s="7"/>
      <c r="FV530" s="7"/>
      <c r="FW530" s="7"/>
      <c r="FX530" s="7"/>
      <c r="FY530" s="7"/>
      <c r="FZ530" s="7"/>
      <c r="GA530" s="7"/>
      <c r="GB530" s="7"/>
      <c r="GC530" s="7"/>
      <c r="GD530" s="7"/>
      <c r="GE530" s="7"/>
      <c r="GF530" s="7"/>
      <c r="GG530" s="7"/>
      <c r="GH530" s="7"/>
      <c r="GI530" s="7"/>
      <c r="GJ530" s="7"/>
      <c r="GK530" s="7"/>
      <c r="GL530" s="7"/>
      <c r="GM530" s="7"/>
      <c r="GN530" s="7"/>
      <c r="GO530" s="7"/>
      <c r="GP530" s="7"/>
      <c r="GQ530" s="7"/>
      <c r="GR530" s="7"/>
      <c r="GS530" s="7"/>
      <c r="GT530" s="7"/>
      <c r="GU530" s="7"/>
      <c r="GV530" s="7"/>
      <c r="GW530" s="7"/>
      <c r="GX530" s="7"/>
      <c r="GY530" s="7"/>
      <c r="GZ530" s="7"/>
      <c r="HA530" s="7"/>
      <c r="HB530" s="7"/>
      <c r="HC530" s="7"/>
      <c r="HD530" s="7"/>
      <c r="HE530" s="7"/>
      <c r="HF530" s="7"/>
      <c r="HG530" s="7"/>
      <c r="HH530" s="7"/>
      <c r="HI530" s="7"/>
      <c r="HJ530" s="7"/>
      <c r="HK530" s="7"/>
      <c r="HL530" s="7"/>
      <c r="HM530" s="7"/>
      <c r="HN530" s="7"/>
      <c r="HO530" s="7"/>
      <c r="HP530" s="7"/>
      <c r="HQ530" s="7"/>
      <c r="HR530" s="7"/>
      <c r="HS530" s="7"/>
      <c r="HT530" s="7"/>
      <c r="HU530" s="7"/>
      <c r="HV530" s="7"/>
      <c r="HW530" s="7"/>
      <c r="HX530" s="7"/>
      <c r="HY530" s="7"/>
      <c r="HZ530" s="7"/>
      <c r="IA530" s="7"/>
      <c r="IB530" s="7"/>
      <c r="IC530" s="7"/>
      <c r="ID530" s="7"/>
      <c r="IE530" s="7"/>
      <c r="IF530" s="7"/>
      <c r="IG530" s="7"/>
      <c r="IH530" s="7"/>
      <c r="II530" s="7"/>
      <c r="IJ530" s="7"/>
      <c r="IK530" s="7"/>
      <c r="IL530" s="7"/>
      <c r="IM530" s="7"/>
      <c r="IN530" s="7"/>
      <c r="IO530" s="7"/>
      <c r="IP530" s="7"/>
      <c r="IQ530" s="7"/>
    </row>
    <row r="531" spans="1:251" s="89" customFormat="1" x14ac:dyDescent="0.3">
      <c r="A531" s="7"/>
      <c r="B531" s="7"/>
      <c r="C531" s="7"/>
      <c r="D531" s="86"/>
      <c r="E531" s="94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/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/>
      <c r="FZ531" s="7"/>
      <c r="GA531" s="7"/>
      <c r="GB531" s="7"/>
      <c r="GC531" s="7"/>
      <c r="GD531" s="7"/>
      <c r="GE531" s="7"/>
      <c r="GF531" s="7"/>
      <c r="GG531" s="7"/>
      <c r="GH531" s="7"/>
      <c r="GI531" s="7"/>
      <c r="GJ531" s="7"/>
      <c r="GK531" s="7"/>
      <c r="GL531" s="7"/>
      <c r="GM531" s="7"/>
      <c r="GN531" s="7"/>
      <c r="GO531" s="7"/>
      <c r="GP531" s="7"/>
      <c r="GQ531" s="7"/>
      <c r="GR531" s="7"/>
      <c r="GS531" s="7"/>
      <c r="GT531" s="7"/>
      <c r="GU531" s="7"/>
      <c r="GV531" s="7"/>
      <c r="GW531" s="7"/>
      <c r="GX531" s="7"/>
      <c r="GY531" s="7"/>
      <c r="GZ531" s="7"/>
      <c r="HA531" s="7"/>
      <c r="HB531" s="7"/>
      <c r="HC531" s="7"/>
      <c r="HD531" s="7"/>
      <c r="HE531" s="7"/>
      <c r="HF531" s="7"/>
      <c r="HG531" s="7"/>
      <c r="HH531" s="7"/>
      <c r="HI531" s="7"/>
      <c r="HJ531" s="7"/>
      <c r="HK531" s="7"/>
      <c r="HL531" s="7"/>
      <c r="HM531" s="7"/>
      <c r="HN531" s="7"/>
      <c r="HO531" s="7"/>
      <c r="HP531" s="7"/>
      <c r="HQ531" s="7"/>
      <c r="HR531" s="7"/>
      <c r="HS531" s="7"/>
      <c r="HT531" s="7"/>
      <c r="HU531" s="7"/>
      <c r="HV531" s="7"/>
      <c r="HW531" s="7"/>
      <c r="HX531" s="7"/>
      <c r="HY531" s="7"/>
      <c r="HZ531" s="7"/>
      <c r="IA531" s="7"/>
      <c r="IB531" s="7"/>
      <c r="IC531" s="7"/>
      <c r="ID531" s="7"/>
      <c r="IE531" s="7"/>
      <c r="IF531" s="7"/>
      <c r="IG531" s="7"/>
      <c r="IH531" s="7"/>
      <c r="II531" s="7"/>
      <c r="IJ531" s="7"/>
      <c r="IK531" s="7"/>
      <c r="IL531" s="7"/>
      <c r="IM531" s="7"/>
      <c r="IN531" s="7"/>
      <c r="IO531" s="7"/>
      <c r="IP531" s="7"/>
      <c r="IQ531" s="7"/>
    </row>
    <row r="532" spans="1:251" s="89" customFormat="1" x14ac:dyDescent="0.3">
      <c r="A532" s="7"/>
      <c r="B532" s="7"/>
      <c r="C532" s="7"/>
      <c r="D532" s="86"/>
      <c r="E532" s="94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  <c r="DV532" s="7"/>
      <c r="DW532" s="7"/>
      <c r="DX532" s="7"/>
      <c r="DY532" s="7"/>
      <c r="DZ532" s="7"/>
      <c r="EA532" s="7"/>
      <c r="EB532" s="7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7"/>
      <c r="EO532" s="7"/>
      <c r="EP532" s="7"/>
      <c r="EQ532" s="7"/>
      <c r="ER532" s="7"/>
      <c r="ES532" s="7"/>
      <c r="ET532" s="7"/>
      <c r="EU532" s="7"/>
      <c r="EV532" s="7"/>
      <c r="EW532" s="7"/>
      <c r="EX532" s="7"/>
      <c r="EY532" s="7"/>
      <c r="EZ532" s="7"/>
      <c r="FA532" s="7"/>
      <c r="FB532" s="7"/>
      <c r="FC532" s="7"/>
      <c r="FD532" s="7"/>
      <c r="FE532" s="7"/>
      <c r="FF532" s="7"/>
      <c r="FG532" s="7"/>
      <c r="FH532" s="7"/>
      <c r="FI532" s="7"/>
      <c r="FJ532" s="7"/>
      <c r="FK532" s="7"/>
      <c r="FL532" s="7"/>
      <c r="FM532" s="7"/>
      <c r="FN532" s="7"/>
      <c r="FO532" s="7"/>
      <c r="FP532" s="7"/>
      <c r="FQ532" s="7"/>
      <c r="FR532" s="7"/>
      <c r="FS532" s="7"/>
      <c r="FT532" s="7"/>
      <c r="FU532" s="7"/>
      <c r="FV532" s="7"/>
      <c r="FW532" s="7"/>
      <c r="FX532" s="7"/>
      <c r="FY532" s="7"/>
      <c r="FZ532" s="7"/>
      <c r="GA532" s="7"/>
      <c r="GB532" s="7"/>
      <c r="GC532" s="7"/>
      <c r="GD532" s="7"/>
      <c r="GE532" s="7"/>
      <c r="GF532" s="7"/>
      <c r="GG532" s="7"/>
      <c r="GH532" s="7"/>
      <c r="GI532" s="7"/>
      <c r="GJ532" s="7"/>
      <c r="GK532" s="7"/>
      <c r="GL532" s="7"/>
      <c r="GM532" s="7"/>
      <c r="GN532" s="7"/>
      <c r="GO532" s="7"/>
      <c r="GP532" s="7"/>
      <c r="GQ532" s="7"/>
      <c r="GR532" s="7"/>
      <c r="GS532" s="7"/>
      <c r="GT532" s="7"/>
      <c r="GU532" s="7"/>
      <c r="GV532" s="7"/>
      <c r="GW532" s="7"/>
      <c r="GX532" s="7"/>
      <c r="GY532" s="7"/>
      <c r="GZ532" s="7"/>
      <c r="HA532" s="7"/>
      <c r="HB532" s="7"/>
      <c r="HC532" s="7"/>
      <c r="HD532" s="7"/>
      <c r="HE532" s="7"/>
      <c r="HF532" s="7"/>
      <c r="HG532" s="7"/>
      <c r="HH532" s="7"/>
      <c r="HI532" s="7"/>
      <c r="HJ532" s="7"/>
      <c r="HK532" s="7"/>
      <c r="HL532" s="7"/>
      <c r="HM532" s="7"/>
      <c r="HN532" s="7"/>
      <c r="HO532" s="7"/>
      <c r="HP532" s="7"/>
      <c r="HQ532" s="7"/>
      <c r="HR532" s="7"/>
      <c r="HS532" s="7"/>
      <c r="HT532" s="7"/>
      <c r="HU532" s="7"/>
      <c r="HV532" s="7"/>
      <c r="HW532" s="7"/>
      <c r="HX532" s="7"/>
      <c r="HY532" s="7"/>
      <c r="HZ532" s="7"/>
      <c r="IA532" s="7"/>
      <c r="IB532" s="7"/>
      <c r="IC532" s="7"/>
      <c r="ID532" s="7"/>
      <c r="IE532" s="7"/>
      <c r="IF532" s="7"/>
      <c r="IG532" s="7"/>
      <c r="IH532" s="7"/>
      <c r="II532" s="7"/>
      <c r="IJ532" s="7"/>
      <c r="IK532" s="7"/>
      <c r="IL532" s="7"/>
      <c r="IM532" s="7"/>
      <c r="IN532" s="7"/>
      <c r="IO532" s="7"/>
      <c r="IP532" s="7"/>
      <c r="IQ532" s="7"/>
    </row>
    <row r="533" spans="1:251" s="89" customFormat="1" x14ac:dyDescent="0.3">
      <c r="A533" s="7"/>
      <c r="B533" s="7"/>
      <c r="C533" s="7"/>
      <c r="D533" s="86"/>
      <c r="E533" s="94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/>
      <c r="GS533" s="7"/>
      <c r="GT533" s="7"/>
      <c r="GU533" s="7"/>
      <c r="GV533" s="7"/>
      <c r="GW533" s="7"/>
      <c r="GX533" s="7"/>
      <c r="GY533" s="7"/>
      <c r="GZ533" s="7"/>
      <c r="HA533" s="7"/>
      <c r="HB533" s="7"/>
      <c r="HC533" s="7"/>
      <c r="HD533" s="7"/>
      <c r="HE533" s="7"/>
      <c r="HF533" s="7"/>
      <c r="HG533" s="7"/>
      <c r="HH533" s="7"/>
      <c r="HI533" s="7"/>
      <c r="HJ533" s="7"/>
      <c r="HK533" s="7"/>
      <c r="HL533" s="7"/>
      <c r="HM533" s="7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  <c r="IC533" s="7"/>
      <c r="ID533" s="7"/>
      <c r="IE533" s="7"/>
      <c r="IF533" s="7"/>
      <c r="IG533" s="7"/>
      <c r="IH533" s="7"/>
      <c r="II533" s="7"/>
      <c r="IJ533" s="7"/>
      <c r="IK533" s="7"/>
      <c r="IL533" s="7"/>
      <c r="IM533" s="7"/>
      <c r="IN533" s="7"/>
      <c r="IO533" s="7"/>
      <c r="IP533" s="7"/>
      <c r="IQ533" s="7"/>
    </row>
    <row r="534" spans="1:251" s="89" customFormat="1" x14ac:dyDescent="0.3">
      <c r="A534" s="7"/>
      <c r="B534" s="7"/>
      <c r="C534" s="7"/>
      <c r="D534" s="86"/>
      <c r="E534" s="94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  <c r="IJ534" s="7"/>
      <c r="IK534" s="7"/>
      <c r="IL534" s="7"/>
      <c r="IM534" s="7"/>
      <c r="IN534" s="7"/>
      <c r="IO534" s="7"/>
      <c r="IP534" s="7"/>
      <c r="IQ534" s="7"/>
    </row>
    <row r="535" spans="1:251" s="89" customFormat="1" x14ac:dyDescent="0.3">
      <c r="A535" s="7"/>
      <c r="B535" s="7"/>
      <c r="C535" s="7"/>
      <c r="D535" s="86"/>
      <c r="E535" s="94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/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/>
      <c r="FZ535" s="7"/>
      <c r="GA535" s="7"/>
      <c r="GB535" s="7"/>
      <c r="GC535" s="7"/>
      <c r="GD535" s="7"/>
      <c r="GE535" s="7"/>
      <c r="GF535" s="7"/>
      <c r="GG535" s="7"/>
      <c r="GH535" s="7"/>
      <c r="GI535" s="7"/>
      <c r="GJ535" s="7"/>
      <c r="GK535" s="7"/>
      <c r="GL535" s="7"/>
      <c r="GM535" s="7"/>
      <c r="GN535" s="7"/>
      <c r="GO535" s="7"/>
      <c r="GP535" s="7"/>
      <c r="GQ535" s="7"/>
      <c r="GR535" s="7"/>
      <c r="GS535" s="7"/>
      <c r="GT535" s="7"/>
      <c r="GU535" s="7"/>
      <c r="GV535" s="7"/>
      <c r="GW535" s="7"/>
      <c r="GX535" s="7"/>
      <c r="GY535" s="7"/>
      <c r="GZ535" s="7"/>
      <c r="HA535" s="7"/>
      <c r="HB535" s="7"/>
      <c r="HC535" s="7"/>
      <c r="HD535" s="7"/>
      <c r="HE535" s="7"/>
      <c r="HF535" s="7"/>
      <c r="HG535" s="7"/>
      <c r="HH535" s="7"/>
      <c r="HI535" s="7"/>
      <c r="HJ535" s="7"/>
      <c r="HK535" s="7"/>
      <c r="HL535" s="7"/>
      <c r="HM535" s="7"/>
      <c r="HN535" s="7"/>
      <c r="HO535" s="7"/>
      <c r="HP535" s="7"/>
      <c r="HQ535" s="7"/>
      <c r="HR535" s="7"/>
      <c r="HS535" s="7"/>
      <c r="HT535" s="7"/>
      <c r="HU535" s="7"/>
      <c r="HV535" s="7"/>
      <c r="HW535" s="7"/>
      <c r="HX535" s="7"/>
      <c r="HY535" s="7"/>
      <c r="HZ535" s="7"/>
      <c r="IA535" s="7"/>
      <c r="IB535" s="7"/>
      <c r="IC535" s="7"/>
      <c r="ID535" s="7"/>
      <c r="IE535" s="7"/>
      <c r="IF535" s="7"/>
      <c r="IG535" s="7"/>
      <c r="IH535" s="7"/>
      <c r="II535" s="7"/>
      <c r="IJ535" s="7"/>
      <c r="IK535" s="7"/>
      <c r="IL535" s="7"/>
      <c r="IM535" s="7"/>
      <c r="IN535" s="7"/>
      <c r="IO535" s="7"/>
      <c r="IP535" s="7"/>
      <c r="IQ535" s="7"/>
    </row>
    <row r="536" spans="1:251" s="89" customFormat="1" x14ac:dyDescent="0.3">
      <c r="A536" s="7"/>
      <c r="B536" s="7"/>
      <c r="C536" s="7"/>
      <c r="D536" s="86"/>
      <c r="E536" s="94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  <c r="GJ536" s="7"/>
      <c r="GK536" s="7"/>
      <c r="GL536" s="7"/>
      <c r="GM536" s="7"/>
      <c r="GN536" s="7"/>
      <c r="GO536" s="7"/>
      <c r="GP536" s="7"/>
      <c r="GQ536" s="7"/>
      <c r="GR536" s="7"/>
      <c r="GS536" s="7"/>
      <c r="GT536" s="7"/>
      <c r="GU536" s="7"/>
      <c r="GV536" s="7"/>
      <c r="GW536" s="7"/>
      <c r="GX536" s="7"/>
      <c r="GY536" s="7"/>
      <c r="GZ536" s="7"/>
      <c r="HA536" s="7"/>
      <c r="HB536" s="7"/>
      <c r="HC536" s="7"/>
      <c r="HD536" s="7"/>
      <c r="HE536" s="7"/>
      <c r="HF536" s="7"/>
      <c r="HG536" s="7"/>
      <c r="HH536" s="7"/>
      <c r="HI536" s="7"/>
      <c r="HJ536" s="7"/>
      <c r="HK536" s="7"/>
      <c r="HL536" s="7"/>
      <c r="HM536" s="7"/>
      <c r="HN536" s="7"/>
      <c r="HO536" s="7"/>
      <c r="HP536" s="7"/>
      <c r="HQ536" s="7"/>
      <c r="HR536" s="7"/>
      <c r="HS536" s="7"/>
      <c r="HT536" s="7"/>
      <c r="HU536" s="7"/>
      <c r="HV536" s="7"/>
      <c r="HW536" s="7"/>
      <c r="HX536" s="7"/>
      <c r="HY536" s="7"/>
      <c r="HZ536" s="7"/>
      <c r="IA536" s="7"/>
      <c r="IB536" s="7"/>
      <c r="IC536" s="7"/>
      <c r="ID536" s="7"/>
      <c r="IE536" s="7"/>
      <c r="IF536" s="7"/>
      <c r="IG536" s="7"/>
      <c r="IH536" s="7"/>
      <c r="II536" s="7"/>
      <c r="IJ536" s="7"/>
      <c r="IK536" s="7"/>
      <c r="IL536" s="7"/>
      <c r="IM536" s="7"/>
      <c r="IN536" s="7"/>
      <c r="IO536" s="7"/>
      <c r="IP536" s="7"/>
      <c r="IQ536" s="7"/>
    </row>
    <row r="537" spans="1:251" s="89" customFormat="1" x14ac:dyDescent="0.3">
      <c r="A537" s="7"/>
      <c r="B537" s="7"/>
      <c r="C537" s="7"/>
      <c r="D537" s="86"/>
      <c r="E537" s="94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  <c r="DV537" s="7"/>
      <c r="DW537" s="7"/>
      <c r="DX537" s="7"/>
      <c r="DY537" s="7"/>
      <c r="DZ537" s="7"/>
      <c r="EA537" s="7"/>
      <c r="EB537" s="7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7"/>
      <c r="EO537" s="7"/>
      <c r="EP537" s="7"/>
      <c r="EQ537" s="7"/>
      <c r="ER537" s="7"/>
      <c r="ES537" s="7"/>
      <c r="ET537" s="7"/>
      <c r="EU537" s="7"/>
      <c r="EV537" s="7"/>
      <c r="EW537" s="7"/>
      <c r="EX537" s="7"/>
      <c r="EY537" s="7"/>
      <c r="EZ537" s="7"/>
      <c r="FA537" s="7"/>
      <c r="FB537" s="7"/>
      <c r="FC537" s="7"/>
      <c r="FD537" s="7"/>
      <c r="FE537" s="7"/>
      <c r="FF537" s="7"/>
      <c r="FG537" s="7"/>
      <c r="FH537" s="7"/>
      <c r="FI537" s="7"/>
      <c r="FJ537" s="7"/>
      <c r="FK537" s="7"/>
      <c r="FL537" s="7"/>
      <c r="FM537" s="7"/>
      <c r="FN537" s="7"/>
      <c r="FO537" s="7"/>
      <c r="FP537" s="7"/>
      <c r="FQ537" s="7"/>
      <c r="FR537" s="7"/>
      <c r="FS537" s="7"/>
      <c r="FT537" s="7"/>
      <c r="FU537" s="7"/>
      <c r="FV537" s="7"/>
      <c r="FW537" s="7"/>
      <c r="FX537" s="7"/>
      <c r="FY537" s="7"/>
      <c r="FZ537" s="7"/>
      <c r="GA537" s="7"/>
      <c r="GB537" s="7"/>
      <c r="GC537" s="7"/>
      <c r="GD537" s="7"/>
      <c r="GE537" s="7"/>
      <c r="GF537" s="7"/>
      <c r="GG537" s="7"/>
      <c r="GH537" s="7"/>
      <c r="GI537" s="7"/>
      <c r="GJ537" s="7"/>
      <c r="GK537" s="7"/>
      <c r="GL537" s="7"/>
      <c r="GM537" s="7"/>
      <c r="GN537" s="7"/>
      <c r="GO537" s="7"/>
      <c r="GP537" s="7"/>
      <c r="GQ537" s="7"/>
      <c r="GR537" s="7"/>
      <c r="GS537" s="7"/>
      <c r="GT537" s="7"/>
      <c r="GU537" s="7"/>
      <c r="GV537" s="7"/>
      <c r="GW537" s="7"/>
      <c r="GX537" s="7"/>
      <c r="GY537" s="7"/>
      <c r="GZ537" s="7"/>
      <c r="HA537" s="7"/>
      <c r="HB537" s="7"/>
      <c r="HC537" s="7"/>
      <c r="HD537" s="7"/>
      <c r="HE537" s="7"/>
      <c r="HF537" s="7"/>
      <c r="HG537" s="7"/>
      <c r="HH537" s="7"/>
      <c r="HI537" s="7"/>
      <c r="HJ537" s="7"/>
      <c r="HK537" s="7"/>
      <c r="HL537" s="7"/>
      <c r="HM537" s="7"/>
      <c r="HN537" s="7"/>
      <c r="HO537" s="7"/>
      <c r="HP537" s="7"/>
      <c r="HQ537" s="7"/>
      <c r="HR537" s="7"/>
      <c r="HS537" s="7"/>
      <c r="HT537" s="7"/>
      <c r="HU537" s="7"/>
      <c r="HV537" s="7"/>
      <c r="HW537" s="7"/>
      <c r="HX537" s="7"/>
      <c r="HY537" s="7"/>
      <c r="HZ537" s="7"/>
      <c r="IA537" s="7"/>
      <c r="IB537" s="7"/>
      <c r="IC537" s="7"/>
      <c r="ID537" s="7"/>
      <c r="IE537" s="7"/>
      <c r="IF537" s="7"/>
      <c r="IG537" s="7"/>
      <c r="IH537" s="7"/>
      <c r="II537" s="7"/>
      <c r="IJ537" s="7"/>
      <c r="IK537" s="7"/>
      <c r="IL537" s="7"/>
      <c r="IM537" s="7"/>
      <c r="IN537" s="7"/>
      <c r="IO537" s="7"/>
      <c r="IP537" s="7"/>
      <c r="IQ537" s="7"/>
    </row>
    <row r="538" spans="1:251" s="89" customFormat="1" x14ac:dyDescent="0.3">
      <c r="A538" s="7"/>
      <c r="B538" s="7"/>
      <c r="C538" s="7"/>
      <c r="D538" s="86"/>
      <c r="E538" s="94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  <c r="DV538" s="7"/>
      <c r="DW538" s="7"/>
      <c r="DX538" s="7"/>
      <c r="DY538" s="7"/>
      <c r="DZ538" s="7"/>
      <c r="EA538" s="7"/>
      <c r="EB538" s="7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7"/>
      <c r="EO538" s="7"/>
      <c r="EP538" s="7"/>
      <c r="EQ538" s="7"/>
      <c r="ER538" s="7"/>
      <c r="ES538" s="7"/>
      <c r="ET538" s="7"/>
      <c r="EU538" s="7"/>
      <c r="EV538" s="7"/>
      <c r="EW538" s="7"/>
      <c r="EX538" s="7"/>
      <c r="EY538" s="7"/>
      <c r="EZ538" s="7"/>
      <c r="FA538" s="7"/>
      <c r="FB538" s="7"/>
      <c r="FC538" s="7"/>
      <c r="FD538" s="7"/>
      <c r="FE538" s="7"/>
      <c r="FF538" s="7"/>
      <c r="FG538" s="7"/>
      <c r="FH538" s="7"/>
      <c r="FI538" s="7"/>
      <c r="FJ538" s="7"/>
      <c r="FK538" s="7"/>
      <c r="FL538" s="7"/>
      <c r="FM538" s="7"/>
      <c r="FN538" s="7"/>
      <c r="FO538" s="7"/>
      <c r="FP538" s="7"/>
      <c r="FQ538" s="7"/>
      <c r="FR538" s="7"/>
      <c r="FS538" s="7"/>
      <c r="FT538" s="7"/>
      <c r="FU538" s="7"/>
      <c r="FV538" s="7"/>
      <c r="FW538" s="7"/>
      <c r="FX538" s="7"/>
      <c r="FY538" s="7"/>
      <c r="FZ538" s="7"/>
      <c r="GA538" s="7"/>
      <c r="GB538" s="7"/>
      <c r="GC538" s="7"/>
      <c r="GD538" s="7"/>
      <c r="GE538" s="7"/>
      <c r="GF538" s="7"/>
      <c r="GG538" s="7"/>
      <c r="GH538" s="7"/>
      <c r="GI538" s="7"/>
      <c r="GJ538" s="7"/>
      <c r="GK538" s="7"/>
      <c r="GL538" s="7"/>
      <c r="GM538" s="7"/>
      <c r="GN538" s="7"/>
      <c r="GO538" s="7"/>
      <c r="GP538" s="7"/>
      <c r="GQ538" s="7"/>
      <c r="GR538" s="7"/>
      <c r="GS538" s="7"/>
      <c r="GT538" s="7"/>
      <c r="GU538" s="7"/>
      <c r="GV538" s="7"/>
      <c r="GW538" s="7"/>
      <c r="GX538" s="7"/>
      <c r="GY538" s="7"/>
      <c r="GZ538" s="7"/>
      <c r="HA538" s="7"/>
      <c r="HB538" s="7"/>
      <c r="HC538" s="7"/>
      <c r="HD538" s="7"/>
      <c r="HE538" s="7"/>
      <c r="HF538" s="7"/>
      <c r="HG538" s="7"/>
      <c r="HH538" s="7"/>
      <c r="HI538" s="7"/>
      <c r="HJ538" s="7"/>
      <c r="HK538" s="7"/>
      <c r="HL538" s="7"/>
      <c r="HM538" s="7"/>
      <c r="HN538" s="7"/>
      <c r="HO538" s="7"/>
      <c r="HP538" s="7"/>
      <c r="HQ538" s="7"/>
      <c r="HR538" s="7"/>
      <c r="HS538" s="7"/>
      <c r="HT538" s="7"/>
      <c r="HU538" s="7"/>
      <c r="HV538" s="7"/>
      <c r="HW538" s="7"/>
      <c r="HX538" s="7"/>
      <c r="HY538" s="7"/>
      <c r="HZ538" s="7"/>
      <c r="IA538" s="7"/>
      <c r="IB538" s="7"/>
      <c r="IC538" s="7"/>
      <c r="ID538" s="7"/>
      <c r="IE538" s="7"/>
      <c r="IF538" s="7"/>
      <c r="IG538" s="7"/>
      <c r="IH538" s="7"/>
      <c r="II538" s="7"/>
      <c r="IJ538" s="7"/>
      <c r="IK538" s="7"/>
      <c r="IL538" s="7"/>
      <c r="IM538" s="7"/>
      <c r="IN538" s="7"/>
      <c r="IO538" s="7"/>
      <c r="IP538" s="7"/>
      <c r="IQ538" s="7"/>
    </row>
    <row r="539" spans="1:251" s="89" customFormat="1" x14ac:dyDescent="0.3">
      <c r="A539" s="7"/>
      <c r="B539" s="7"/>
      <c r="C539" s="7"/>
      <c r="D539" s="86"/>
      <c r="E539" s="94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  <c r="DV539" s="7"/>
      <c r="DW539" s="7"/>
      <c r="DX539" s="7"/>
      <c r="DY539" s="7"/>
      <c r="DZ539" s="7"/>
      <c r="EA539" s="7"/>
      <c r="EB539" s="7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7"/>
      <c r="EO539" s="7"/>
      <c r="EP539" s="7"/>
      <c r="EQ539" s="7"/>
      <c r="ER539" s="7"/>
      <c r="ES539" s="7"/>
      <c r="ET539" s="7"/>
      <c r="EU539" s="7"/>
      <c r="EV539" s="7"/>
      <c r="EW539" s="7"/>
      <c r="EX539" s="7"/>
      <c r="EY539" s="7"/>
      <c r="EZ539" s="7"/>
      <c r="FA539" s="7"/>
      <c r="FB539" s="7"/>
      <c r="FC539" s="7"/>
      <c r="FD539" s="7"/>
      <c r="FE539" s="7"/>
      <c r="FF539" s="7"/>
      <c r="FG539" s="7"/>
      <c r="FH539" s="7"/>
      <c r="FI539" s="7"/>
      <c r="FJ539" s="7"/>
      <c r="FK539" s="7"/>
      <c r="FL539" s="7"/>
      <c r="FM539" s="7"/>
      <c r="FN539" s="7"/>
      <c r="FO539" s="7"/>
      <c r="FP539" s="7"/>
      <c r="FQ539" s="7"/>
      <c r="FR539" s="7"/>
      <c r="FS539" s="7"/>
      <c r="FT539" s="7"/>
      <c r="FU539" s="7"/>
      <c r="FV539" s="7"/>
      <c r="FW539" s="7"/>
      <c r="FX539" s="7"/>
      <c r="FY539" s="7"/>
      <c r="FZ539" s="7"/>
      <c r="GA539" s="7"/>
      <c r="GB539" s="7"/>
      <c r="GC539" s="7"/>
      <c r="GD539" s="7"/>
      <c r="GE539" s="7"/>
      <c r="GF539" s="7"/>
      <c r="GG539" s="7"/>
      <c r="GH539" s="7"/>
      <c r="GI539" s="7"/>
      <c r="GJ539" s="7"/>
      <c r="GK539" s="7"/>
      <c r="GL539" s="7"/>
      <c r="GM539" s="7"/>
      <c r="GN539" s="7"/>
      <c r="GO539" s="7"/>
      <c r="GP539" s="7"/>
      <c r="GQ539" s="7"/>
      <c r="GR539" s="7"/>
      <c r="GS539" s="7"/>
      <c r="GT539" s="7"/>
      <c r="GU539" s="7"/>
      <c r="GV539" s="7"/>
      <c r="GW539" s="7"/>
      <c r="GX539" s="7"/>
      <c r="GY539" s="7"/>
      <c r="GZ539" s="7"/>
      <c r="HA539" s="7"/>
      <c r="HB539" s="7"/>
      <c r="HC539" s="7"/>
      <c r="HD539" s="7"/>
      <c r="HE539" s="7"/>
      <c r="HF539" s="7"/>
      <c r="HG539" s="7"/>
      <c r="HH539" s="7"/>
      <c r="HI539" s="7"/>
      <c r="HJ539" s="7"/>
      <c r="HK539" s="7"/>
      <c r="HL539" s="7"/>
      <c r="HM539" s="7"/>
      <c r="HN539" s="7"/>
      <c r="HO539" s="7"/>
      <c r="HP539" s="7"/>
      <c r="HQ539" s="7"/>
      <c r="HR539" s="7"/>
      <c r="HS539" s="7"/>
      <c r="HT539" s="7"/>
      <c r="HU539" s="7"/>
      <c r="HV539" s="7"/>
      <c r="HW539" s="7"/>
      <c r="HX539" s="7"/>
      <c r="HY539" s="7"/>
      <c r="HZ539" s="7"/>
      <c r="IA539" s="7"/>
      <c r="IB539" s="7"/>
      <c r="IC539" s="7"/>
      <c r="ID539" s="7"/>
      <c r="IE539" s="7"/>
      <c r="IF539" s="7"/>
      <c r="IG539" s="7"/>
      <c r="IH539" s="7"/>
      <c r="II539" s="7"/>
      <c r="IJ539" s="7"/>
      <c r="IK539" s="7"/>
      <c r="IL539" s="7"/>
      <c r="IM539" s="7"/>
      <c r="IN539" s="7"/>
      <c r="IO539" s="7"/>
      <c r="IP539" s="7"/>
      <c r="IQ539" s="7"/>
    </row>
    <row r="540" spans="1:251" s="89" customFormat="1" x14ac:dyDescent="0.3">
      <c r="A540" s="7"/>
      <c r="B540" s="7"/>
      <c r="C540" s="7"/>
      <c r="D540" s="86"/>
      <c r="E540" s="94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  <c r="DV540" s="7"/>
      <c r="DW540" s="7"/>
      <c r="DX540" s="7"/>
      <c r="DY540" s="7"/>
      <c r="DZ540" s="7"/>
      <c r="EA540" s="7"/>
      <c r="EB540" s="7"/>
      <c r="EC540" s="7"/>
      <c r="ED540" s="7"/>
      <c r="EE540" s="7"/>
      <c r="EF540" s="7"/>
      <c r="EG540" s="7"/>
      <c r="EH540" s="7"/>
      <c r="EI540" s="7"/>
      <c r="EJ540" s="7"/>
      <c r="EK540" s="7"/>
      <c r="EL540" s="7"/>
      <c r="EM540" s="7"/>
      <c r="EN540" s="7"/>
      <c r="EO540" s="7"/>
      <c r="EP540" s="7"/>
      <c r="EQ540" s="7"/>
      <c r="ER540" s="7"/>
      <c r="ES540" s="7"/>
      <c r="ET540" s="7"/>
      <c r="EU540" s="7"/>
      <c r="EV540" s="7"/>
      <c r="EW540" s="7"/>
      <c r="EX540" s="7"/>
      <c r="EY540" s="7"/>
      <c r="EZ540" s="7"/>
      <c r="FA540" s="7"/>
      <c r="FB540" s="7"/>
      <c r="FC540" s="7"/>
      <c r="FD540" s="7"/>
      <c r="FE540" s="7"/>
      <c r="FF540" s="7"/>
      <c r="FG540" s="7"/>
      <c r="FH540" s="7"/>
      <c r="FI540" s="7"/>
      <c r="FJ540" s="7"/>
      <c r="FK540" s="7"/>
      <c r="FL540" s="7"/>
      <c r="FM540" s="7"/>
      <c r="FN540" s="7"/>
      <c r="FO540" s="7"/>
      <c r="FP540" s="7"/>
      <c r="FQ540" s="7"/>
      <c r="FR540" s="7"/>
      <c r="FS540" s="7"/>
      <c r="FT540" s="7"/>
      <c r="FU540" s="7"/>
      <c r="FV540" s="7"/>
      <c r="FW540" s="7"/>
      <c r="FX540" s="7"/>
      <c r="FY540" s="7"/>
      <c r="FZ540" s="7"/>
      <c r="GA540" s="7"/>
      <c r="GB540" s="7"/>
      <c r="GC540" s="7"/>
      <c r="GD540" s="7"/>
      <c r="GE540" s="7"/>
      <c r="GF540" s="7"/>
      <c r="GG540" s="7"/>
      <c r="GH540" s="7"/>
      <c r="GI540" s="7"/>
      <c r="GJ540" s="7"/>
      <c r="GK540" s="7"/>
      <c r="GL540" s="7"/>
      <c r="GM540" s="7"/>
      <c r="GN540" s="7"/>
      <c r="GO540" s="7"/>
      <c r="GP540" s="7"/>
      <c r="GQ540" s="7"/>
      <c r="GR540" s="7"/>
      <c r="GS540" s="7"/>
      <c r="GT540" s="7"/>
      <c r="GU540" s="7"/>
      <c r="GV540" s="7"/>
      <c r="GW540" s="7"/>
      <c r="GX540" s="7"/>
      <c r="GY540" s="7"/>
      <c r="GZ540" s="7"/>
      <c r="HA540" s="7"/>
      <c r="HB540" s="7"/>
      <c r="HC540" s="7"/>
      <c r="HD540" s="7"/>
      <c r="HE540" s="7"/>
      <c r="HF540" s="7"/>
      <c r="HG540" s="7"/>
      <c r="HH540" s="7"/>
      <c r="HI540" s="7"/>
      <c r="HJ540" s="7"/>
      <c r="HK540" s="7"/>
      <c r="HL540" s="7"/>
      <c r="HM540" s="7"/>
      <c r="HN540" s="7"/>
      <c r="HO540" s="7"/>
      <c r="HP540" s="7"/>
      <c r="HQ540" s="7"/>
      <c r="HR540" s="7"/>
      <c r="HS540" s="7"/>
      <c r="HT540" s="7"/>
      <c r="HU540" s="7"/>
      <c r="HV540" s="7"/>
      <c r="HW540" s="7"/>
      <c r="HX540" s="7"/>
      <c r="HY540" s="7"/>
      <c r="HZ540" s="7"/>
      <c r="IA540" s="7"/>
      <c r="IB540" s="7"/>
      <c r="IC540" s="7"/>
      <c r="ID540" s="7"/>
      <c r="IE540" s="7"/>
      <c r="IF540" s="7"/>
      <c r="IG540" s="7"/>
      <c r="IH540" s="7"/>
      <c r="II540" s="7"/>
      <c r="IJ540" s="7"/>
      <c r="IK540" s="7"/>
      <c r="IL540" s="7"/>
      <c r="IM540" s="7"/>
      <c r="IN540" s="7"/>
      <c r="IO540" s="7"/>
      <c r="IP540" s="7"/>
      <c r="IQ540" s="7"/>
    </row>
    <row r="541" spans="1:251" s="89" customFormat="1" x14ac:dyDescent="0.3">
      <c r="A541" s="7"/>
      <c r="B541" s="7"/>
      <c r="C541" s="7"/>
      <c r="D541" s="86"/>
      <c r="E541" s="94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  <c r="DV541" s="7"/>
      <c r="DW541" s="7"/>
      <c r="DX541" s="7"/>
      <c r="DY541" s="7"/>
      <c r="DZ541" s="7"/>
      <c r="EA541" s="7"/>
      <c r="EB541" s="7"/>
      <c r="EC541" s="7"/>
      <c r="ED541" s="7"/>
      <c r="EE541" s="7"/>
      <c r="EF541" s="7"/>
      <c r="EG541" s="7"/>
      <c r="EH541" s="7"/>
      <c r="EI541" s="7"/>
      <c r="EJ541" s="7"/>
      <c r="EK541" s="7"/>
      <c r="EL541" s="7"/>
      <c r="EM541" s="7"/>
      <c r="EN541" s="7"/>
      <c r="EO541" s="7"/>
      <c r="EP541" s="7"/>
      <c r="EQ541" s="7"/>
      <c r="ER541" s="7"/>
      <c r="ES541" s="7"/>
      <c r="ET541" s="7"/>
      <c r="EU541" s="7"/>
      <c r="EV541" s="7"/>
      <c r="EW541" s="7"/>
      <c r="EX541" s="7"/>
      <c r="EY541" s="7"/>
      <c r="EZ541" s="7"/>
      <c r="FA541" s="7"/>
      <c r="FB541" s="7"/>
      <c r="FC541" s="7"/>
      <c r="FD541" s="7"/>
      <c r="FE541" s="7"/>
      <c r="FF541" s="7"/>
      <c r="FG541" s="7"/>
      <c r="FH541" s="7"/>
      <c r="FI541" s="7"/>
      <c r="FJ541" s="7"/>
      <c r="FK541" s="7"/>
      <c r="FL541" s="7"/>
      <c r="FM541" s="7"/>
      <c r="FN541" s="7"/>
      <c r="FO541" s="7"/>
      <c r="FP541" s="7"/>
      <c r="FQ541" s="7"/>
      <c r="FR541" s="7"/>
      <c r="FS541" s="7"/>
      <c r="FT541" s="7"/>
      <c r="FU541" s="7"/>
      <c r="FV541" s="7"/>
      <c r="FW541" s="7"/>
      <c r="FX541" s="7"/>
      <c r="FY541" s="7"/>
      <c r="FZ541" s="7"/>
      <c r="GA541" s="7"/>
      <c r="GB541" s="7"/>
      <c r="GC541" s="7"/>
      <c r="GD541" s="7"/>
      <c r="GE541" s="7"/>
      <c r="GF541" s="7"/>
      <c r="GG541" s="7"/>
      <c r="GH541" s="7"/>
      <c r="GI541" s="7"/>
      <c r="GJ541" s="7"/>
      <c r="GK541" s="7"/>
      <c r="GL541" s="7"/>
      <c r="GM541" s="7"/>
      <c r="GN541" s="7"/>
      <c r="GO541" s="7"/>
      <c r="GP541" s="7"/>
      <c r="GQ541" s="7"/>
      <c r="GR541" s="7"/>
      <c r="GS541" s="7"/>
      <c r="GT541" s="7"/>
      <c r="GU541" s="7"/>
      <c r="GV541" s="7"/>
      <c r="GW541" s="7"/>
      <c r="GX541" s="7"/>
      <c r="GY541" s="7"/>
      <c r="GZ541" s="7"/>
      <c r="HA541" s="7"/>
      <c r="HB541" s="7"/>
      <c r="HC541" s="7"/>
      <c r="HD541" s="7"/>
      <c r="HE541" s="7"/>
      <c r="HF541" s="7"/>
      <c r="HG541" s="7"/>
      <c r="HH541" s="7"/>
      <c r="HI541" s="7"/>
      <c r="HJ541" s="7"/>
      <c r="HK541" s="7"/>
      <c r="HL541" s="7"/>
      <c r="HM541" s="7"/>
      <c r="HN541" s="7"/>
      <c r="HO541" s="7"/>
      <c r="HP541" s="7"/>
      <c r="HQ541" s="7"/>
      <c r="HR541" s="7"/>
      <c r="HS541" s="7"/>
      <c r="HT541" s="7"/>
      <c r="HU541" s="7"/>
      <c r="HV541" s="7"/>
      <c r="HW541" s="7"/>
      <c r="HX541" s="7"/>
      <c r="HY541" s="7"/>
      <c r="HZ541" s="7"/>
      <c r="IA541" s="7"/>
      <c r="IB541" s="7"/>
      <c r="IC541" s="7"/>
      <c r="ID541" s="7"/>
      <c r="IE541" s="7"/>
      <c r="IF541" s="7"/>
      <c r="IG541" s="7"/>
      <c r="IH541" s="7"/>
      <c r="II541" s="7"/>
      <c r="IJ541" s="7"/>
      <c r="IK541" s="7"/>
      <c r="IL541" s="7"/>
      <c r="IM541" s="7"/>
      <c r="IN541" s="7"/>
      <c r="IO541" s="7"/>
      <c r="IP541" s="7"/>
      <c r="IQ541" s="7"/>
    </row>
    <row r="542" spans="1:251" s="89" customFormat="1" x14ac:dyDescent="0.3">
      <c r="A542" s="7"/>
      <c r="B542" s="7"/>
      <c r="C542" s="7"/>
      <c r="D542" s="86"/>
      <c r="E542" s="94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  <c r="DV542" s="7"/>
      <c r="DW542" s="7"/>
      <c r="DX542" s="7"/>
      <c r="DY542" s="7"/>
      <c r="DZ542" s="7"/>
      <c r="EA542" s="7"/>
      <c r="EB542" s="7"/>
      <c r="EC542" s="7"/>
      <c r="ED542" s="7"/>
      <c r="EE542" s="7"/>
      <c r="EF542" s="7"/>
      <c r="EG542" s="7"/>
      <c r="EH542" s="7"/>
      <c r="EI542" s="7"/>
      <c r="EJ542" s="7"/>
      <c r="EK542" s="7"/>
      <c r="EL542" s="7"/>
      <c r="EM542" s="7"/>
      <c r="EN542" s="7"/>
      <c r="EO542" s="7"/>
      <c r="EP542" s="7"/>
      <c r="EQ542" s="7"/>
      <c r="ER542" s="7"/>
      <c r="ES542" s="7"/>
      <c r="ET542" s="7"/>
      <c r="EU542" s="7"/>
      <c r="EV542" s="7"/>
      <c r="EW542" s="7"/>
      <c r="EX542" s="7"/>
      <c r="EY542" s="7"/>
      <c r="EZ542" s="7"/>
      <c r="FA542" s="7"/>
      <c r="FB542" s="7"/>
      <c r="FC542" s="7"/>
      <c r="FD542" s="7"/>
      <c r="FE542" s="7"/>
      <c r="FF542" s="7"/>
      <c r="FG542" s="7"/>
      <c r="FH542" s="7"/>
      <c r="FI542" s="7"/>
      <c r="FJ542" s="7"/>
      <c r="FK542" s="7"/>
      <c r="FL542" s="7"/>
      <c r="FM542" s="7"/>
      <c r="FN542" s="7"/>
      <c r="FO542" s="7"/>
      <c r="FP542" s="7"/>
      <c r="FQ542" s="7"/>
      <c r="FR542" s="7"/>
      <c r="FS542" s="7"/>
      <c r="FT542" s="7"/>
      <c r="FU542" s="7"/>
      <c r="FV542" s="7"/>
      <c r="FW542" s="7"/>
      <c r="FX542" s="7"/>
      <c r="FY542" s="7"/>
      <c r="FZ542" s="7"/>
      <c r="GA542" s="7"/>
      <c r="GB542" s="7"/>
      <c r="GC542" s="7"/>
      <c r="GD542" s="7"/>
      <c r="GE542" s="7"/>
      <c r="GF542" s="7"/>
      <c r="GG542" s="7"/>
      <c r="GH542" s="7"/>
      <c r="GI542" s="7"/>
      <c r="GJ542" s="7"/>
      <c r="GK542" s="7"/>
      <c r="GL542" s="7"/>
      <c r="GM542" s="7"/>
      <c r="GN542" s="7"/>
      <c r="GO542" s="7"/>
      <c r="GP542" s="7"/>
      <c r="GQ542" s="7"/>
      <c r="GR542" s="7"/>
      <c r="GS542" s="7"/>
      <c r="GT542" s="7"/>
      <c r="GU542" s="7"/>
      <c r="GV542" s="7"/>
      <c r="GW542" s="7"/>
      <c r="GX542" s="7"/>
      <c r="GY542" s="7"/>
      <c r="GZ542" s="7"/>
      <c r="HA542" s="7"/>
      <c r="HB542" s="7"/>
      <c r="HC542" s="7"/>
      <c r="HD542" s="7"/>
      <c r="HE542" s="7"/>
      <c r="HF542" s="7"/>
      <c r="HG542" s="7"/>
      <c r="HH542" s="7"/>
      <c r="HI542" s="7"/>
      <c r="HJ542" s="7"/>
      <c r="HK542" s="7"/>
      <c r="HL542" s="7"/>
      <c r="HM542" s="7"/>
      <c r="HN542" s="7"/>
      <c r="HO542" s="7"/>
      <c r="HP542" s="7"/>
      <c r="HQ542" s="7"/>
      <c r="HR542" s="7"/>
      <c r="HS542" s="7"/>
      <c r="HT542" s="7"/>
      <c r="HU542" s="7"/>
      <c r="HV542" s="7"/>
      <c r="HW542" s="7"/>
      <c r="HX542" s="7"/>
      <c r="HY542" s="7"/>
      <c r="HZ542" s="7"/>
      <c r="IA542" s="7"/>
      <c r="IB542" s="7"/>
      <c r="IC542" s="7"/>
      <c r="ID542" s="7"/>
      <c r="IE542" s="7"/>
      <c r="IF542" s="7"/>
      <c r="IG542" s="7"/>
      <c r="IH542" s="7"/>
      <c r="II542" s="7"/>
      <c r="IJ542" s="7"/>
      <c r="IK542" s="7"/>
      <c r="IL542" s="7"/>
      <c r="IM542" s="7"/>
      <c r="IN542" s="7"/>
      <c r="IO542" s="7"/>
      <c r="IP542" s="7"/>
      <c r="IQ542" s="7"/>
    </row>
    <row r="543" spans="1:251" s="89" customFormat="1" x14ac:dyDescent="0.3">
      <c r="A543" s="7"/>
      <c r="B543" s="7"/>
      <c r="C543" s="7"/>
      <c r="D543" s="86"/>
      <c r="E543" s="94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  <c r="DV543" s="7"/>
      <c r="DW543" s="7"/>
      <c r="DX543" s="7"/>
      <c r="DY543" s="7"/>
      <c r="DZ543" s="7"/>
      <c r="EA543" s="7"/>
      <c r="EB543" s="7"/>
      <c r="EC543" s="7"/>
      <c r="ED543" s="7"/>
      <c r="EE543" s="7"/>
      <c r="EF543" s="7"/>
      <c r="EG543" s="7"/>
      <c r="EH543" s="7"/>
      <c r="EI543" s="7"/>
      <c r="EJ543" s="7"/>
      <c r="EK543" s="7"/>
      <c r="EL543" s="7"/>
      <c r="EM543" s="7"/>
      <c r="EN543" s="7"/>
      <c r="EO543" s="7"/>
      <c r="EP543" s="7"/>
      <c r="EQ543" s="7"/>
      <c r="ER543" s="7"/>
      <c r="ES543" s="7"/>
      <c r="ET543" s="7"/>
      <c r="EU543" s="7"/>
      <c r="EV543" s="7"/>
      <c r="EW543" s="7"/>
      <c r="EX543" s="7"/>
      <c r="EY543" s="7"/>
      <c r="EZ543" s="7"/>
      <c r="FA543" s="7"/>
      <c r="FB543" s="7"/>
      <c r="FC543" s="7"/>
      <c r="FD543" s="7"/>
      <c r="FE543" s="7"/>
      <c r="FF543" s="7"/>
      <c r="FG543" s="7"/>
      <c r="FH543" s="7"/>
      <c r="FI543" s="7"/>
      <c r="FJ543" s="7"/>
      <c r="FK543" s="7"/>
      <c r="FL543" s="7"/>
      <c r="FM543" s="7"/>
      <c r="FN543" s="7"/>
      <c r="FO543" s="7"/>
      <c r="FP543" s="7"/>
      <c r="FQ543" s="7"/>
      <c r="FR543" s="7"/>
      <c r="FS543" s="7"/>
      <c r="FT543" s="7"/>
      <c r="FU543" s="7"/>
      <c r="FV543" s="7"/>
      <c r="FW543" s="7"/>
      <c r="FX543" s="7"/>
      <c r="FY543" s="7"/>
      <c r="FZ543" s="7"/>
      <c r="GA543" s="7"/>
      <c r="GB543" s="7"/>
      <c r="GC543" s="7"/>
      <c r="GD543" s="7"/>
      <c r="GE543" s="7"/>
      <c r="GF543" s="7"/>
      <c r="GG543" s="7"/>
      <c r="GH543" s="7"/>
      <c r="GI543" s="7"/>
      <c r="GJ543" s="7"/>
      <c r="GK543" s="7"/>
      <c r="GL543" s="7"/>
      <c r="GM543" s="7"/>
      <c r="GN543" s="7"/>
      <c r="GO543" s="7"/>
      <c r="GP543" s="7"/>
      <c r="GQ543" s="7"/>
      <c r="GR543" s="7"/>
      <c r="GS543" s="7"/>
      <c r="GT543" s="7"/>
      <c r="GU543" s="7"/>
      <c r="GV543" s="7"/>
      <c r="GW543" s="7"/>
      <c r="GX543" s="7"/>
      <c r="GY543" s="7"/>
      <c r="GZ543" s="7"/>
      <c r="HA543" s="7"/>
      <c r="HB543" s="7"/>
      <c r="HC543" s="7"/>
      <c r="HD543" s="7"/>
      <c r="HE543" s="7"/>
      <c r="HF543" s="7"/>
      <c r="HG543" s="7"/>
      <c r="HH543" s="7"/>
      <c r="HI543" s="7"/>
      <c r="HJ543" s="7"/>
      <c r="HK543" s="7"/>
      <c r="HL543" s="7"/>
      <c r="HM543" s="7"/>
      <c r="HN543" s="7"/>
      <c r="HO543" s="7"/>
      <c r="HP543" s="7"/>
      <c r="HQ543" s="7"/>
      <c r="HR543" s="7"/>
      <c r="HS543" s="7"/>
      <c r="HT543" s="7"/>
      <c r="HU543" s="7"/>
      <c r="HV543" s="7"/>
      <c r="HW543" s="7"/>
      <c r="HX543" s="7"/>
      <c r="HY543" s="7"/>
      <c r="HZ543" s="7"/>
      <c r="IA543" s="7"/>
      <c r="IB543" s="7"/>
      <c r="IC543" s="7"/>
      <c r="ID543" s="7"/>
      <c r="IE543" s="7"/>
      <c r="IF543" s="7"/>
      <c r="IG543" s="7"/>
      <c r="IH543" s="7"/>
      <c r="II543" s="7"/>
      <c r="IJ543" s="7"/>
      <c r="IK543" s="7"/>
      <c r="IL543" s="7"/>
      <c r="IM543" s="7"/>
      <c r="IN543" s="7"/>
      <c r="IO543" s="7"/>
      <c r="IP543" s="7"/>
      <c r="IQ543" s="7"/>
    </row>
    <row r="544" spans="1:251" s="89" customFormat="1" x14ac:dyDescent="0.3">
      <c r="A544" s="7"/>
      <c r="B544" s="7"/>
      <c r="C544" s="7"/>
      <c r="D544" s="86"/>
      <c r="E544" s="94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  <c r="DV544" s="7"/>
      <c r="DW544" s="7"/>
      <c r="DX544" s="7"/>
      <c r="DY544" s="7"/>
      <c r="DZ544" s="7"/>
      <c r="EA544" s="7"/>
      <c r="EB544" s="7"/>
      <c r="EC544" s="7"/>
      <c r="ED544" s="7"/>
      <c r="EE544" s="7"/>
      <c r="EF544" s="7"/>
      <c r="EG544" s="7"/>
      <c r="EH544" s="7"/>
      <c r="EI544" s="7"/>
      <c r="EJ544" s="7"/>
      <c r="EK544" s="7"/>
      <c r="EL544" s="7"/>
      <c r="EM544" s="7"/>
      <c r="EN544" s="7"/>
      <c r="EO544" s="7"/>
      <c r="EP544" s="7"/>
      <c r="EQ544" s="7"/>
      <c r="ER544" s="7"/>
      <c r="ES544" s="7"/>
      <c r="ET544" s="7"/>
      <c r="EU544" s="7"/>
      <c r="EV544" s="7"/>
      <c r="EW544" s="7"/>
      <c r="EX544" s="7"/>
      <c r="EY544" s="7"/>
      <c r="EZ544" s="7"/>
      <c r="FA544" s="7"/>
      <c r="FB544" s="7"/>
      <c r="FC544" s="7"/>
      <c r="FD544" s="7"/>
      <c r="FE544" s="7"/>
      <c r="FF544" s="7"/>
      <c r="FG544" s="7"/>
      <c r="FH544" s="7"/>
      <c r="FI544" s="7"/>
      <c r="FJ544" s="7"/>
      <c r="FK544" s="7"/>
      <c r="FL544" s="7"/>
      <c r="FM544" s="7"/>
      <c r="FN544" s="7"/>
      <c r="FO544" s="7"/>
      <c r="FP544" s="7"/>
      <c r="FQ544" s="7"/>
      <c r="FR544" s="7"/>
      <c r="FS544" s="7"/>
      <c r="FT544" s="7"/>
      <c r="FU544" s="7"/>
      <c r="FV544" s="7"/>
      <c r="FW544" s="7"/>
      <c r="FX544" s="7"/>
      <c r="FY544" s="7"/>
      <c r="FZ544" s="7"/>
      <c r="GA544" s="7"/>
      <c r="GB544" s="7"/>
      <c r="GC544" s="7"/>
      <c r="GD544" s="7"/>
      <c r="GE544" s="7"/>
      <c r="GF544" s="7"/>
      <c r="GG544" s="7"/>
      <c r="GH544" s="7"/>
      <c r="GI544" s="7"/>
      <c r="GJ544" s="7"/>
      <c r="GK544" s="7"/>
      <c r="GL544" s="7"/>
      <c r="GM544" s="7"/>
      <c r="GN544" s="7"/>
      <c r="GO544" s="7"/>
      <c r="GP544" s="7"/>
      <c r="GQ544" s="7"/>
      <c r="GR544" s="7"/>
      <c r="GS544" s="7"/>
      <c r="GT544" s="7"/>
      <c r="GU544" s="7"/>
      <c r="GV544" s="7"/>
      <c r="GW544" s="7"/>
      <c r="GX544" s="7"/>
      <c r="GY544" s="7"/>
      <c r="GZ544" s="7"/>
      <c r="HA544" s="7"/>
      <c r="HB544" s="7"/>
      <c r="HC544" s="7"/>
      <c r="HD544" s="7"/>
      <c r="HE544" s="7"/>
      <c r="HF544" s="7"/>
      <c r="HG544" s="7"/>
      <c r="HH544" s="7"/>
      <c r="HI544" s="7"/>
      <c r="HJ544" s="7"/>
      <c r="HK544" s="7"/>
      <c r="HL544" s="7"/>
      <c r="HM544" s="7"/>
      <c r="HN544" s="7"/>
      <c r="HO544" s="7"/>
      <c r="HP544" s="7"/>
      <c r="HQ544" s="7"/>
      <c r="HR544" s="7"/>
      <c r="HS544" s="7"/>
      <c r="HT544" s="7"/>
      <c r="HU544" s="7"/>
      <c r="HV544" s="7"/>
      <c r="HW544" s="7"/>
      <c r="HX544" s="7"/>
      <c r="HY544" s="7"/>
      <c r="HZ544" s="7"/>
      <c r="IA544" s="7"/>
      <c r="IB544" s="7"/>
      <c r="IC544" s="7"/>
      <c r="ID544" s="7"/>
      <c r="IE544" s="7"/>
      <c r="IF544" s="7"/>
      <c r="IG544" s="7"/>
      <c r="IH544" s="7"/>
      <c r="II544" s="7"/>
      <c r="IJ544" s="7"/>
      <c r="IK544" s="7"/>
      <c r="IL544" s="7"/>
      <c r="IM544" s="7"/>
      <c r="IN544" s="7"/>
      <c r="IO544" s="7"/>
      <c r="IP544" s="7"/>
      <c r="IQ544" s="7"/>
    </row>
    <row r="545" spans="1:251" s="89" customFormat="1" x14ac:dyDescent="0.3">
      <c r="A545" s="7"/>
      <c r="B545" s="7"/>
      <c r="C545" s="7"/>
      <c r="D545" s="86"/>
      <c r="E545" s="94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  <c r="DV545" s="7"/>
      <c r="DW545" s="7"/>
      <c r="DX545" s="7"/>
      <c r="DY545" s="7"/>
      <c r="DZ545" s="7"/>
      <c r="EA545" s="7"/>
      <c r="EB545" s="7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7"/>
      <c r="EO545" s="7"/>
      <c r="EP545" s="7"/>
      <c r="EQ545" s="7"/>
      <c r="ER545" s="7"/>
      <c r="ES545" s="7"/>
      <c r="ET545" s="7"/>
      <c r="EU545" s="7"/>
      <c r="EV545" s="7"/>
      <c r="EW545" s="7"/>
      <c r="EX545" s="7"/>
      <c r="EY545" s="7"/>
      <c r="EZ545" s="7"/>
      <c r="FA545" s="7"/>
      <c r="FB545" s="7"/>
      <c r="FC545" s="7"/>
      <c r="FD545" s="7"/>
      <c r="FE545" s="7"/>
      <c r="FF545" s="7"/>
      <c r="FG545" s="7"/>
      <c r="FH545" s="7"/>
      <c r="FI545" s="7"/>
      <c r="FJ545" s="7"/>
      <c r="FK545" s="7"/>
      <c r="FL545" s="7"/>
      <c r="FM545" s="7"/>
      <c r="FN545" s="7"/>
      <c r="FO545" s="7"/>
      <c r="FP545" s="7"/>
      <c r="FQ545" s="7"/>
      <c r="FR545" s="7"/>
      <c r="FS545" s="7"/>
      <c r="FT545" s="7"/>
      <c r="FU545" s="7"/>
      <c r="FV545" s="7"/>
      <c r="FW545" s="7"/>
      <c r="FX545" s="7"/>
      <c r="FY545" s="7"/>
      <c r="FZ545" s="7"/>
      <c r="GA545" s="7"/>
      <c r="GB545" s="7"/>
      <c r="GC545" s="7"/>
      <c r="GD545" s="7"/>
      <c r="GE545" s="7"/>
      <c r="GF545" s="7"/>
      <c r="GG545" s="7"/>
      <c r="GH545" s="7"/>
      <c r="GI545" s="7"/>
      <c r="GJ545" s="7"/>
      <c r="GK545" s="7"/>
      <c r="GL545" s="7"/>
      <c r="GM545" s="7"/>
      <c r="GN545" s="7"/>
      <c r="GO545" s="7"/>
      <c r="GP545" s="7"/>
      <c r="GQ545" s="7"/>
      <c r="GR545" s="7"/>
      <c r="GS545" s="7"/>
      <c r="GT545" s="7"/>
      <c r="GU545" s="7"/>
      <c r="GV545" s="7"/>
      <c r="GW545" s="7"/>
      <c r="GX545" s="7"/>
      <c r="GY545" s="7"/>
      <c r="GZ545" s="7"/>
      <c r="HA545" s="7"/>
      <c r="HB545" s="7"/>
      <c r="HC545" s="7"/>
      <c r="HD545" s="7"/>
      <c r="HE545" s="7"/>
      <c r="HF545" s="7"/>
      <c r="HG545" s="7"/>
      <c r="HH545" s="7"/>
      <c r="HI545" s="7"/>
      <c r="HJ545" s="7"/>
      <c r="HK545" s="7"/>
      <c r="HL545" s="7"/>
      <c r="HM545" s="7"/>
      <c r="HN545" s="7"/>
      <c r="HO545" s="7"/>
      <c r="HP545" s="7"/>
      <c r="HQ545" s="7"/>
      <c r="HR545" s="7"/>
      <c r="HS545" s="7"/>
      <c r="HT545" s="7"/>
      <c r="HU545" s="7"/>
      <c r="HV545" s="7"/>
      <c r="HW545" s="7"/>
      <c r="HX545" s="7"/>
      <c r="HY545" s="7"/>
      <c r="HZ545" s="7"/>
      <c r="IA545" s="7"/>
      <c r="IB545" s="7"/>
      <c r="IC545" s="7"/>
      <c r="ID545" s="7"/>
      <c r="IE545" s="7"/>
      <c r="IF545" s="7"/>
      <c r="IG545" s="7"/>
      <c r="IH545" s="7"/>
      <c r="II545" s="7"/>
      <c r="IJ545" s="7"/>
      <c r="IK545" s="7"/>
      <c r="IL545" s="7"/>
      <c r="IM545" s="7"/>
      <c r="IN545" s="7"/>
      <c r="IO545" s="7"/>
      <c r="IP545" s="7"/>
      <c r="IQ545" s="7"/>
    </row>
    <row r="546" spans="1:251" s="89" customFormat="1" x14ac:dyDescent="0.3">
      <c r="A546" s="7"/>
      <c r="B546" s="7"/>
      <c r="C546" s="7"/>
      <c r="D546" s="86"/>
      <c r="E546" s="94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  <c r="DV546" s="7"/>
      <c r="DW546" s="7"/>
      <c r="DX546" s="7"/>
      <c r="DY546" s="7"/>
      <c r="DZ546" s="7"/>
      <c r="EA546" s="7"/>
      <c r="EB546" s="7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7"/>
      <c r="EO546" s="7"/>
      <c r="EP546" s="7"/>
      <c r="EQ546" s="7"/>
      <c r="ER546" s="7"/>
      <c r="ES546" s="7"/>
      <c r="ET546" s="7"/>
      <c r="EU546" s="7"/>
      <c r="EV546" s="7"/>
      <c r="EW546" s="7"/>
      <c r="EX546" s="7"/>
      <c r="EY546" s="7"/>
      <c r="EZ546" s="7"/>
      <c r="FA546" s="7"/>
      <c r="FB546" s="7"/>
      <c r="FC546" s="7"/>
      <c r="FD546" s="7"/>
      <c r="FE546" s="7"/>
      <c r="FF546" s="7"/>
      <c r="FG546" s="7"/>
      <c r="FH546" s="7"/>
      <c r="FI546" s="7"/>
      <c r="FJ546" s="7"/>
      <c r="FK546" s="7"/>
      <c r="FL546" s="7"/>
      <c r="FM546" s="7"/>
      <c r="FN546" s="7"/>
      <c r="FO546" s="7"/>
      <c r="FP546" s="7"/>
      <c r="FQ546" s="7"/>
      <c r="FR546" s="7"/>
      <c r="FS546" s="7"/>
      <c r="FT546" s="7"/>
      <c r="FU546" s="7"/>
      <c r="FV546" s="7"/>
      <c r="FW546" s="7"/>
      <c r="FX546" s="7"/>
      <c r="FY546" s="7"/>
      <c r="FZ546" s="7"/>
      <c r="GA546" s="7"/>
      <c r="GB546" s="7"/>
      <c r="GC546" s="7"/>
      <c r="GD546" s="7"/>
      <c r="GE546" s="7"/>
      <c r="GF546" s="7"/>
      <c r="GG546" s="7"/>
      <c r="GH546" s="7"/>
      <c r="GI546" s="7"/>
      <c r="GJ546" s="7"/>
      <c r="GK546" s="7"/>
      <c r="GL546" s="7"/>
      <c r="GM546" s="7"/>
      <c r="GN546" s="7"/>
      <c r="GO546" s="7"/>
      <c r="GP546" s="7"/>
      <c r="GQ546" s="7"/>
      <c r="GR546" s="7"/>
      <c r="GS546" s="7"/>
      <c r="GT546" s="7"/>
      <c r="GU546" s="7"/>
      <c r="GV546" s="7"/>
      <c r="GW546" s="7"/>
      <c r="GX546" s="7"/>
      <c r="GY546" s="7"/>
      <c r="GZ546" s="7"/>
      <c r="HA546" s="7"/>
      <c r="HB546" s="7"/>
      <c r="HC546" s="7"/>
      <c r="HD546" s="7"/>
      <c r="HE546" s="7"/>
      <c r="HF546" s="7"/>
      <c r="HG546" s="7"/>
      <c r="HH546" s="7"/>
      <c r="HI546" s="7"/>
      <c r="HJ546" s="7"/>
      <c r="HK546" s="7"/>
      <c r="HL546" s="7"/>
      <c r="HM546" s="7"/>
      <c r="HN546" s="7"/>
      <c r="HO546" s="7"/>
      <c r="HP546" s="7"/>
      <c r="HQ546" s="7"/>
      <c r="HR546" s="7"/>
      <c r="HS546" s="7"/>
      <c r="HT546" s="7"/>
      <c r="HU546" s="7"/>
      <c r="HV546" s="7"/>
      <c r="HW546" s="7"/>
      <c r="HX546" s="7"/>
      <c r="HY546" s="7"/>
      <c r="HZ546" s="7"/>
      <c r="IA546" s="7"/>
      <c r="IB546" s="7"/>
      <c r="IC546" s="7"/>
      <c r="ID546" s="7"/>
      <c r="IE546" s="7"/>
      <c r="IF546" s="7"/>
      <c r="IG546" s="7"/>
      <c r="IH546" s="7"/>
      <c r="II546" s="7"/>
      <c r="IJ546" s="7"/>
      <c r="IK546" s="7"/>
      <c r="IL546" s="7"/>
      <c r="IM546" s="7"/>
      <c r="IN546" s="7"/>
      <c r="IO546" s="7"/>
      <c r="IP546" s="7"/>
      <c r="IQ546" s="7"/>
    </row>
    <row r="547" spans="1:251" s="89" customFormat="1" x14ac:dyDescent="0.3">
      <c r="A547" s="7"/>
      <c r="B547" s="7"/>
      <c r="C547" s="7"/>
      <c r="D547" s="86"/>
      <c r="E547" s="94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  <c r="DV547" s="7"/>
      <c r="DW547" s="7"/>
      <c r="DX547" s="7"/>
      <c r="DY547" s="7"/>
      <c r="DZ547" s="7"/>
      <c r="EA547" s="7"/>
      <c r="EB547" s="7"/>
      <c r="EC547" s="7"/>
      <c r="ED547" s="7"/>
      <c r="EE547" s="7"/>
      <c r="EF547" s="7"/>
      <c r="EG547" s="7"/>
      <c r="EH547" s="7"/>
      <c r="EI547" s="7"/>
      <c r="EJ547" s="7"/>
      <c r="EK547" s="7"/>
      <c r="EL547" s="7"/>
      <c r="EM547" s="7"/>
      <c r="EN547" s="7"/>
      <c r="EO547" s="7"/>
      <c r="EP547" s="7"/>
      <c r="EQ547" s="7"/>
      <c r="ER547" s="7"/>
      <c r="ES547" s="7"/>
      <c r="ET547" s="7"/>
      <c r="EU547" s="7"/>
      <c r="EV547" s="7"/>
      <c r="EW547" s="7"/>
      <c r="EX547" s="7"/>
      <c r="EY547" s="7"/>
      <c r="EZ547" s="7"/>
      <c r="FA547" s="7"/>
      <c r="FB547" s="7"/>
      <c r="FC547" s="7"/>
      <c r="FD547" s="7"/>
      <c r="FE547" s="7"/>
      <c r="FF547" s="7"/>
      <c r="FG547" s="7"/>
      <c r="FH547" s="7"/>
      <c r="FI547" s="7"/>
      <c r="FJ547" s="7"/>
      <c r="FK547" s="7"/>
      <c r="FL547" s="7"/>
      <c r="FM547" s="7"/>
      <c r="FN547" s="7"/>
      <c r="FO547" s="7"/>
      <c r="FP547" s="7"/>
      <c r="FQ547" s="7"/>
      <c r="FR547" s="7"/>
      <c r="FS547" s="7"/>
      <c r="FT547" s="7"/>
      <c r="FU547" s="7"/>
      <c r="FV547" s="7"/>
      <c r="FW547" s="7"/>
      <c r="FX547" s="7"/>
      <c r="FY547" s="7"/>
      <c r="FZ547" s="7"/>
      <c r="GA547" s="7"/>
      <c r="GB547" s="7"/>
      <c r="GC547" s="7"/>
      <c r="GD547" s="7"/>
      <c r="GE547" s="7"/>
      <c r="GF547" s="7"/>
      <c r="GG547" s="7"/>
      <c r="GH547" s="7"/>
      <c r="GI547" s="7"/>
      <c r="GJ547" s="7"/>
      <c r="GK547" s="7"/>
      <c r="GL547" s="7"/>
      <c r="GM547" s="7"/>
      <c r="GN547" s="7"/>
      <c r="GO547" s="7"/>
      <c r="GP547" s="7"/>
      <c r="GQ547" s="7"/>
      <c r="GR547" s="7"/>
      <c r="GS547" s="7"/>
      <c r="GT547" s="7"/>
      <c r="GU547" s="7"/>
      <c r="GV547" s="7"/>
      <c r="GW547" s="7"/>
      <c r="GX547" s="7"/>
      <c r="GY547" s="7"/>
      <c r="GZ547" s="7"/>
      <c r="HA547" s="7"/>
      <c r="HB547" s="7"/>
      <c r="HC547" s="7"/>
      <c r="HD547" s="7"/>
      <c r="HE547" s="7"/>
      <c r="HF547" s="7"/>
      <c r="HG547" s="7"/>
      <c r="HH547" s="7"/>
      <c r="HI547" s="7"/>
      <c r="HJ547" s="7"/>
      <c r="HK547" s="7"/>
      <c r="HL547" s="7"/>
      <c r="HM547" s="7"/>
      <c r="HN547" s="7"/>
      <c r="HO547" s="7"/>
      <c r="HP547" s="7"/>
      <c r="HQ547" s="7"/>
      <c r="HR547" s="7"/>
      <c r="HS547" s="7"/>
      <c r="HT547" s="7"/>
      <c r="HU547" s="7"/>
      <c r="HV547" s="7"/>
      <c r="HW547" s="7"/>
      <c r="HX547" s="7"/>
      <c r="HY547" s="7"/>
      <c r="HZ547" s="7"/>
      <c r="IA547" s="7"/>
      <c r="IB547" s="7"/>
      <c r="IC547" s="7"/>
      <c r="ID547" s="7"/>
      <c r="IE547" s="7"/>
      <c r="IF547" s="7"/>
      <c r="IG547" s="7"/>
      <c r="IH547" s="7"/>
      <c r="II547" s="7"/>
      <c r="IJ547" s="7"/>
      <c r="IK547" s="7"/>
      <c r="IL547" s="7"/>
      <c r="IM547" s="7"/>
      <c r="IN547" s="7"/>
      <c r="IO547" s="7"/>
      <c r="IP547" s="7"/>
      <c r="IQ547" s="7"/>
    </row>
    <row r="548" spans="1:251" s="89" customFormat="1" x14ac:dyDescent="0.3">
      <c r="A548" s="7"/>
      <c r="B548" s="7"/>
      <c r="C548" s="7"/>
      <c r="D548" s="86"/>
      <c r="E548" s="94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  <c r="DV548" s="7"/>
      <c r="DW548" s="7"/>
      <c r="DX548" s="7"/>
      <c r="DY548" s="7"/>
      <c r="DZ548" s="7"/>
      <c r="EA548" s="7"/>
      <c r="EB548" s="7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7"/>
      <c r="EO548" s="7"/>
      <c r="EP548" s="7"/>
      <c r="EQ548" s="7"/>
      <c r="ER548" s="7"/>
      <c r="ES548" s="7"/>
      <c r="ET548" s="7"/>
      <c r="EU548" s="7"/>
      <c r="EV548" s="7"/>
      <c r="EW548" s="7"/>
      <c r="EX548" s="7"/>
      <c r="EY548" s="7"/>
      <c r="EZ548" s="7"/>
      <c r="FA548" s="7"/>
      <c r="FB548" s="7"/>
      <c r="FC548" s="7"/>
      <c r="FD548" s="7"/>
      <c r="FE548" s="7"/>
      <c r="FF548" s="7"/>
      <c r="FG548" s="7"/>
      <c r="FH548" s="7"/>
      <c r="FI548" s="7"/>
      <c r="FJ548" s="7"/>
      <c r="FK548" s="7"/>
      <c r="FL548" s="7"/>
      <c r="FM548" s="7"/>
      <c r="FN548" s="7"/>
      <c r="FO548" s="7"/>
      <c r="FP548" s="7"/>
      <c r="FQ548" s="7"/>
      <c r="FR548" s="7"/>
      <c r="FS548" s="7"/>
      <c r="FT548" s="7"/>
      <c r="FU548" s="7"/>
      <c r="FV548" s="7"/>
      <c r="FW548" s="7"/>
      <c r="FX548" s="7"/>
      <c r="FY548" s="7"/>
      <c r="FZ548" s="7"/>
      <c r="GA548" s="7"/>
      <c r="GB548" s="7"/>
      <c r="GC548" s="7"/>
      <c r="GD548" s="7"/>
      <c r="GE548" s="7"/>
      <c r="GF548" s="7"/>
      <c r="GG548" s="7"/>
      <c r="GH548" s="7"/>
      <c r="GI548" s="7"/>
      <c r="GJ548" s="7"/>
      <c r="GK548" s="7"/>
      <c r="GL548" s="7"/>
      <c r="GM548" s="7"/>
      <c r="GN548" s="7"/>
      <c r="GO548" s="7"/>
      <c r="GP548" s="7"/>
      <c r="GQ548" s="7"/>
      <c r="GR548" s="7"/>
      <c r="GS548" s="7"/>
      <c r="GT548" s="7"/>
      <c r="GU548" s="7"/>
      <c r="GV548" s="7"/>
      <c r="GW548" s="7"/>
      <c r="GX548" s="7"/>
      <c r="GY548" s="7"/>
      <c r="GZ548" s="7"/>
      <c r="HA548" s="7"/>
      <c r="HB548" s="7"/>
      <c r="HC548" s="7"/>
      <c r="HD548" s="7"/>
      <c r="HE548" s="7"/>
      <c r="HF548" s="7"/>
      <c r="HG548" s="7"/>
      <c r="HH548" s="7"/>
      <c r="HI548" s="7"/>
      <c r="HJ548" s="7"/>
      <c r="HK548" s="7"/>
      <c r="HL548" s="7"/>
      <c r="HM548" s="7"/>
      <c r="HN548" s="7"/>
      <c r="HO548" s="7"/>
      <c r="HP548" s="7"/>
      <c r="HQ548" s="7"/>
      <c r="HR548" s="7"/>
      <c r="HS548" s="7"/>
      <c r="HT548" s="7"/>
      <c r="HU548" s="7"/>
      <c r="HV548" s="7"/>
      <c r="HW548" s="7"/>
      <c r="HX548" s="7"/>
      <c r="HY548" s="7"/>
      <c r="HZ548" s="7"/>
      <c r="IA548" s="7"/>
      <c r="IB548" s="7"/>
      <c r="IC548" s="7"/>
      <c r="ID548" s="7"/>
      <c r="IE548" s="7"/>
      <c r="IF548" s="7"/>
      <c r="IG548" s="7"/>
      <c r="IH548" s="7"/>
      <c r="II548" s="7"/>
      <c r="IJ548" s="7"/>
      <c r="IK548" s="7"/>
      <c r="IL548" s="7"/>
      <c r="IM548" s="7"/>
      <c r="IN548" s="7"/>
      <c r="IO548" s="7"/>
      <c r="IP548" s="7"/>
      <c r="IQ548" s="7"/>
    </row>
    <row r="549" spans="1:251" s="89" customFormat="1" x14ac:dyDescent="0.3">
      <c r="A549" s="7"/>
      <c r="B549" s="7"/>
      <c r="C549" s="7"/>
      <c r="D549" s="86"/>
      <c r="E549" s="94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  <c r="DV549" s="7"/>
      <c r="DW549" s="7"/>
      <c r="DX549" s="7"/>
      <c r="DY549" s="7"/>
      <c r="DZ549" s="7"/>
      <c r="EA549" s="7"/>
      <c r="EB549" s="7"/>
      <c r="EC549" s="7"/>
      <c r="ED549" s="7"/>
      <c r="EE549" s="7"/>
      <c r="EF549" s="7"/>
      <c r="EG549" s="7"/>
      <c r="EH549" s="7"/>
      <c r="EI549" s="7"/>
      <c r="EJ549" s="7"/>
      <c r="EK549" s="7"/>
      <c r="EL549" s="7"/>
      <c r="EM549" s="7"/>
      <c r="EN549" s="7"/>
      <c r="EO549" s="7"/>
      <c r="EP549" s="7"/>
      <c r="EQ549" s="7"/>
      <c r="ER549" s="7"/>
      <c r="ES549" s="7"/>
      <c r="ET549" s="7"/>
      <c r="EU549" s="7"/>
      <c r="EV549" s="7"/>
      <c r="EW549" s="7"/>
      <c r="EX549" s="7"/>
      <c r="EY549" s="7"/>
      <c r="EZ549" s="7"/>
      <c r="FA549" s="7"/>
      <c r="FB549" s="7"/>
      <c r="FC549" s="7"/>
      <c r="FD549" s="7"/>
      <c r="FE549" s="7"/>
      <c r="FF549" s="7"/>
      <c r="FG549" s="7"/>
      <c r="FH549" s="7"/>
      <c r="FI549" s="7"/>
      <c r="FJ549" s="7"/>
      <c r="FK549" s="7"/>
      <c r="FL549" s="7"/>
      <c r="FM549" s="7"/>
      <c r="FN549" s="7"/>
      <c r="FO549" s="7"/>
      <c r="FP549" s="7"/>
      <c r="FQ549" s="7"/>
      <c r="FR549" s="7"/>
      <c r="FS549" s="7"/>
      <c r="FT549" s="7"/>
      <c r="FU549" s="7"/>
      <c r="FV549" s="7"/>
      <c r="FW549" s="7"/>
      <c r="FX549" s="7"/>
      <c r="FY549" s="7"/>
      <c r="FZ549" s="7"/>
      <c r="GA549" s="7"/>
      <c r="GB549" s="7"/>
      <c r="GC549" s="7"/>
      <c r="GD549" s="7"/>
      <c r="GE549" s="7"/>
      <c r="GF549" s="7"/>
      <c r="GG549" s="7"/>
      <c r="GH549" s="7"/>
      <c r="GI549" s="7"/>
      <c r="GJ549" s="7"/>
      <c r="GK549" s="7"/>
      <c r="GL549" s="7"/>
      <c r="GM549" s="7"/>
      <c r="GN549" s="7"/>
      <c r="GO549" s="7"/>
      <c r="GP549" s="7"/>
      <c r="GQ549" s="7"/>
      <c r="GR549" s="7"/>
      <c r="GS549" s="7"/>
      <c r="GT549" s="7"/>
      <c r="GU549" s="7"/>
      <c r="GV549" s="7"/>
      <c r="GW549" s="7"/>
      <c r="GX549" s="7"/>
      <c r="GY549" s="7"/>
      <c r="GZ549" s="7"/>
      <c r="HA549" s="7"/>
      <c r="HB549" s="7"/>
      <c r="HC549" s="7"/>
      <c r="HD549" s="7"/>
      <c r="HE549" s="7"/>
      <c r="HF549" s="7"/>
      <c r="HG549" s="7"/>
      <c r="HH549" s="7"/>
      <c r="HI549" s="7"/>
      <c r="HJ549" s="7"/>
      <c r="HK549" s="7"/>
      <c r="HL549" s="7"/>
      <c r="HM549" s="7"/>
      <c r="HN549" s="7"/>
      <c r="HO549" s="7"/>
      <c r="HP549" s="7"/>
      <c r="HQ549" s="7"/>
      <c r="HR549" s="7"/>
      <c r="HS549" s="7"/>
      <c r="HT549" s="7"/>
      <c r="HU549" s="7"/>
      <c r="HV549" s="7"/>
      <c r="HW549" s="7"/>
      <c r="HX549" s="7"/>
      <c r="HY549" s="7"/>
      <c r="HZ549" s="7"/>
      <c r="IA549" s="7"/>
      <c r="IB549" s="7"/>
      <c r="IC549" s="7"/>
      <c r="ID549" s="7"/>
      <c r="IE549" s="7"/>
      <c r="IF549" s="7"/>
      <c r="IG549" s="7"/>
      <c r="IH549" s="7"/>
      <c r="II549" s="7"/>
      <c r="IJ549" s="7"/>
      <c r="IK549" s="7"/>
      <c r="IL549" s="7"/>
      <c r="IM549" s="7"/>
      <c r="IN549" s="7"/>
      <c r="IO549" s="7"/>
      <c r="IP549" s="7"/>
      <c r="IQ549" s="7"/>
    </row>
    <row r="550" spans="1:251" s="89" customFormat="1" x14ac:dyDescent="0.3">
      <c r="A550" s="7"/>
      <c r="B550" s="7"/>
      <c r="C550" s="7"/>
      <c r="D550" s="86"/>
      <c r="E550" s="94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  <c r="DV550" s="7"/>
      <c r="DW550" s="7"/>
      <c r="DX550" s="7"/>
      <c r="DY550" s="7"/>
      <c r="DZ550" s="7"/>
      <c r="EA550" s="7"/>
      <c r="EB550" s="7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7"/>
      <c r="EO550" s="7"/>
      <c r="EP550" s="7"/>
      <c r="EQ550" s="7"/>
      <c r="ER550" s="7"/>
      <c r="ES550" s="7"/>
      <c r="ET550" s="7"/>
      <c r="EU550" s="7"/>
      <c r="EV550" s="7"/>
      <c r="EW550" s="7"/>
      <c r="EX550" s="7"/>
      <c r="EY550" s="7"/>
      <c r="EZ550" s="7"/>
      <c r="FA550" s="7"/>
      <c r="FB550" s="7"/>
      <c r="FC550" s="7"/>
      <c r="FD550" s="7"/>
      <c r="FE550" s="7"/>
      <c r="FF550" s="7"/>
      <c r="FG550" s="7"/>
      <c r="FH550" s="7"/>
      <c r="FI550" s="7"/>
      <c r="FJ550" s="7"/>
      <c r="FK550" s="7"/>
      <c r="FL550" s="7"/>
      <c r="FM550" s="7"/>
      <c r="FN550" s="7"/>
      <c r="FO550" s="7"/>
      <c r="FP550" s="7"/>
      <c r="FQ550" s="7"/>
      <c r="FR550" s="7"/>
      <c r="FS550" s="7"/>
      <c r="FT550" s="7"/>
      <c r="FU550" s="7"/>
      <c r="FV550" s="7"/>
      <c r="FW550" s="7"/>
      <c r="FX550" s="7"/>
      <c r="FY550" s="7"/>
      <c r="FZ550" s="7"/>
      <c r="GA550" s="7"/>
      <c r="GB550" s="7"/>
      <c r="GC550" s="7"/>
      <c r="GD550" s="7"/>
      <c r="GE550" s="7"/>
      <c r="GF550" s="7"/>
      <c r="GG550" s="7"/>
      <c r="GH550" s="7"/>
      <c r="GI550" s="7"/>
      <c r="GJ550" s="7"/>
      <c r="GK550" s="7"/>
      <c r="GL550" s="7"/>
      <c r="GM550" s="7"/>
      <c r="GN550" s="7"/>
      <c r="GO550" s="7"/>
      <c r="GP550" s="7"/>
      <c r="GQ550" s="7"/>
      <c r="GR550" s="7"/>
      <c r="GS550" s="7"/>
      <c r="GT550" s="7"/>
      <c r="GU550" s="7"/>
      <c r="GV550" s="7"/>
      <c r="GW550" s="7"/>
      <c r="GX550" s="7"/>
      <c r="GY550" s="7"/>
      <c r="GZ550" s="7"/>
      <c r="HA550" s="7"/>
      <c r="HB550" s="7"/>
      <c r="HC550" s="7"/>
      <c r="HD550" s="7"/>
      <c r="HE550" s="7"/>
      <c r="HF550" s="7"/>
      <c r="HG550" s="7"/>
      <c r="HH550" s="7"/>
      <c r="HI550" s="7"/>
      <c r="HJ550" s="7"/>
      <c r="HK550" s="7"/>
      <c r="HL550" s="7"/>
      <c r="HM550" s="7"/>
      <c r="HN550" s="7"/>
      <c r="HO550" s="7"/>
      <c r="HP550" s="7"/>
      <c r="HQ550" s="7"/>
      <c r="HR550" s="7"/>
      <c r="HS550" s="7"/>
      <c r="HT550" s="7"/>
      <c r="HU550" s="7"/>
      <c r="HV550" s="7"/>
      <c r="HW550" s="7"/>
      <c r="HX550" s="7"/>
      <c r="HY550" s="7"/>
      <c r="HZ550" s="7"/>
      <c r="IA550" s="7"/>
      <c r="IB550" s="7"/>
      <c r="IC550" s="7"/>
      <c r="ID550" s="7"/>
      <c r="IE550" s="7"/>
      <c r="IF550" s="7"/>
      <c r="IG550" s="7"/>
      <c r="IH550" s="7"/>
      <c r="II550" s="7"/>
      <c r="IJ550" s="7"/>
      <c r="IK550" s="7"/>
      <c r="IL550" s="7"/>
      <c r="IM550" s="7"/>
      <c r="IN550" s="7"/>
      <c r="IO550" s="7"/>
      <c r="IP550" s="7"/>
      <c r="IQ550" s="7"/>
    </row>
    <row r="551" spans="1:251" s="89" customFormat="1" x14ac:dyDescent="0.3">
      <c r="A551" s="7"/>
      <c r="B551" s="7"/>
      <c r="C551" s="7"/>
      <c r="D551" s="86"/>
      <c r="E551" s="94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  <c r="DV551" s="7"/>
      <c r="DW551" s="7"/>
      <c r="DX551" s="7"/>
      <c r="DY551" s="7"/>
      <c r="DZ551" s="7"/>
      <c r="EA551" s="7"/>
      <c r="EB551" s="7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7"/>
      <c r="EO551" s="7"/>
      <c r="EP551" s="7"/>
      <c r="EQ551" s="7"/>
      <c r="ER551" s="7"/>
      <c r="ES551" s="7"/>
      <c r="ET551" s="7"/>
      <c r="EU551" s="7"/>
      <c r="EV551" s="7"/>
      <c r="EW551" s="7"/>
      <c r="EX551" s="7"/>
      <c r="EY551" s="7"/>
      <c r="EZ551" s="7"/>
      <c r="FA551" s="7"/>
      <c r="FB551" s="7"/>
      <c r="FC551" s="7"/>
      <c r="FD551" s="7"/>
      <c r="FE551" s="7"/>
      <c r="FF551" s="7"/>
      <c r="FG551" s="7"/>
      <c r="FH551" s="7"/>
      <c r="FI551" s="7"/>
      <c r="FJ551" s="7"/>
      <c r="FK551" s="7"/>
      <c r="FL551" s="7"/>
      <c r="FM551" s="7"/>
      <c r="FN551" s="7"/>
      <c r="FO551" s="7"/>
      <c r="FP551" s="7"/>
      <c r="FQ551" s="7"/>
      <c r="FR551" s="7"/>
      <c r="FS551" s="7"/>
      <c r="FT551" s="7"/>
      <c r="FU551" s="7"/>
      <c r="FV551" s="7"/>
      <c r="FW551" s="7"/>
      <c r="FX551" s="7"/>
      <c r="FY551" s="7"/>
      <c r="FZ551" s="7"/>
      <c r="GA551" s="7"/>
      <c r="GB551" s="7"/>
      <c r="GC551" s="7"/>
      <c r="GD551" s="7"/>
      <c r="GE551" s="7"/>
      <c r="GF551" s="7"/>
      <c r="GG551" s="7"/>
      <c r="GH551" s="7"/>
      <c r="GI551" s="7"/>
      <c r="GJ551" s="7"/>
      <c r="GK551" s="7"/>
      <c r="GL551" s="7"/>
      <c r="GM551" s="7"/>
      <c r="GN551" s="7"/>
      <c r="GO551" s="7"/>
      <c r="GP551" s="7"/>
      <c r="GQ551" s="7"/>
      <c r="GR551" s="7"/>
      <c r="GS551" s="7"/>
      <c r="GT551" s="7"/>
      <c r="GU551" s="7"/>
      <c r="GV551" s="7"/>
      <c r="GW551" s="7"/>
      <c r="GX551" s="7"/>
      <c r="GY551" s="7"/>
      <c r="GZ551" s="7"/>
      <c r="HA551" s="7"/>
      <c r="HB551" s="7"/>
      <c r="HC551" s="7"/>
      <c r="HD551" s="7"/>
      <c r="HE551" s="7"/>
      <c r="HF551" s="7"/>
      <c r="HG551" s="7"/>
      <c r="HH551" s="7"/>
      <c r="HI551" s="7"/>
      <c r="HJ551" s="7"/>
      <c r="HK551" s="7"/>
      <c r="HL551" s="7"/>
      <c r="HM551" s="7"/>
      <c r="HN551" s="7"/>
      <c r="HO551" s="7"/>
      <c r="HP551" s="7"/>
      <c r="HQ551" s="7"/>
      <c r="HR551" s="7"/>
      <c r="HS551" s="7"/>
      <c r="HT551" s="7"/>
      <c r="HU551" s="7"/>
      <c r="HV551" s="7"/>
      <c r="HW551" s="7"/>
      <c r="HX551" s="7"/>
      <c r="HY551" s="7"/>
      <c r="HZ551" s="7"/>
      <c r="IA551" s="7"/>
      <c r="IB551" s="7"/>
      <c r="IC551" s="7"/>
      <c r="ID551" s="7"/>
      <c r="IE551" s="7"/>
      <c r="IF551" s="7"/>
      <c r="IG551" s="7"/>
      <c r="IH551" s="7"/>
      <c r="II551" s="7"/>
      <c r="IJ551" s="7"/>
      <c r="IK551" s="7"/>
      <c r="IL551" s="7"/>
      <c r="IM551" s="7"/>
      <c r="IN551" s="7"/>
      <c r="IO551" s="7"/>
      <c r="IP551" s="7"/>
      <c r="IQ551" s="7"/>
    </row>
    <row r="552" spans="1:251" s="89" customFormat="1" x14ac:dyDescent="0.3">
      <c r="A552" s="7"/>
      <c r="B552" s="7"/>
      <c r="C552" s="7"/>
      <c r="D552" s="86"/>
      <c r="E552" s="94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  <c r="DV552" s="7"/>
      <c r="DW552" s="7"/>
      <c r="DX552" s="7"/>
      <c r="DY552" s="7"/>
      <c r="DZ552" s="7"/>
      <c r="EA552" s="7"/>
      <c r="EB552" s="7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7"/>
      <c r="EO552" s="7"/>
      <c r="EP552" s="7"/>
      <c r="EQ552" s="7"/>
      <c r="ER552" s="7"/>
      <c r="ES552" s="7"/>
      <c r="ET552" s="7"/>
      <c r="EU552" s="7"/>
      <c r="EV552" s="7"/>
      <c r="EW552" s="7"/>
      <c r="EX552" s="7"/>
      <c r="EY552" s="7"/>
      <c r="EZ552" s="7"/>
      <c r="FA552" s="7"/>
      <c r="FB552" s="7"/>
      <c r="FC552" s="7"/>
      <c r="FD552" s="7"/>
      <c r="FE552" s="7"/>
      <c r="FF552" s="7"/>
      <c r="FG552" s="7"/>
      <c r="FH552" s="7"/>
      <c r="FI552" s="7"/>
      <c r="FJ552" s="7"/>
      <c r="FK552" s="7"/>
      <c r="FL552" s="7"/>
      <c r="FM552" s="7"/>
      <c r="FN552" s="7"/>
      <c r="FO552" s="7"/>
      <c r="FP552" s="7"/>
      <c r="FQ552" s="7"/>
      <c r="FR552" s="7"/>
      <c r="FS552" s="7"/>
      <c r="FT552" s="7"/>
      <c r="FU552" s="7"/>
      <c r="FV552" s="7"/>
      <c r="FW552" s="7"/>
      <c r="FX552" s="7"/>
      <c r="FY552" s="7"/>
      <c r="FZ552" s="7"/>
      <c r="GA552" s="7"/>
      <c r="GB552" s="7"/>
      <c r="GC552" s="7"/>
      <c r="GD552" s="7"/>
      <c r="GE552" s="7"/>
      <c r="GF552" s="7"/>
      <c r="GG552" s="7"/>
      <c r="GH552" s="7"/>
      <c r="GI552" s="7"/>
      <c r="GJ552" s="7"/>
      <c r="GK552" s="7"/>
      <c r="GL552" s="7"/>
      <c r="GM552" s="7"/>
      <c r="GN552" s="7"/>
      <c r="GO552" s="7"/>
      <c r="GP552" s="7"/>
      <c r="GQ552" s="7"/>
      <c r="GR552" s="7"/>
      <c r="GS552" s="7"/>
      <c r="GT552" s="7"/>
      <c r="GU552" s="7"/>
      <c r="GV552" s="7"/>
      <c r="GW552" s="7"/>
      <c r="GX552" s="7"/>
      <c r="GY552" s="7"/>
      <c r="GZ552" s="7"/>
      <c r="HA552" s="7"/>
      <c r="HB552" s="7"/>
      <c r="HC552" s="7"/>
      <c r="HD552" s="7"/>
      <c r="HE552" s="7"/>
      <c r="HF552" s="7"/>
      <c r="HG552" s="7"/>
      <c r="HH552" s="7"/>
      <c r="HI552" s="7"/>
      <c r="HJ552" s="7"/>
      <c r="HK552" s="7"/>
      <c r="HL552" s="7"/>
      <c r="HM552" s="7"/>
      <c r="HN552" s="7"/>
      <c r="HO552" s="7"/>
      <c r="HP552" s="7"/>
      <c r="HQ552" s="7"/>
      <c r="HR552" s="7"/>
      <c r="HS552" s="7"/>
      <c r="HT552" s="7"/>
      <c r="HU552" s="7"/>
      <c r="HV552" s="7"/>
      <c r="HW552" s="7"/>
      <c r="HX552" s="7"/>
      <c r="HY552" s="7"/>
      <c r="HZ552" s="7"/>
      <c r="IA552" s="7"/>
      <c r="IB552" s="7"/>
      <c r="IC552" s="7"/>
      <c r="ID552" s="7"/>
      <c r="IE552" s="7"/>
      <c r="IF552" s="7"/>
      <c r="IG552" s="7"/>
      <c r="IH552" s="7"/>
      <c r="II552" s="7"/>
      <c r="IJ552" s="7"/>
      <c r="IK552" s="7"/>
      <c r="IL552" s="7"/>
      <c r="IM552" s="7"/>
      <c r="IN552" s="7"/>
      <c r="IO552" s="7"/>
      <c r="IP552" s="7"/>
      <c r="IQ552" s="7"/>
    </row>
    <row r="553" spans="1:251" s="89" customFormat="1" x14ac:dyDescent="0.3">
      <c r="A553" s="7"/>
      <c r="B553" s="7"/>
      <c r="C553" s="7"/>
      <c r="D553" s="86"/>
      <c r="E553" s="94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  <c r="DV553" s="7"/>
      <c r="DW553" s="7"/>
      <c r="DX553" s="7"/>
      <c r="DY553" s="7"/>
      <c r="DZ553" s="7"/>
      <c r="EA553" s="7"/>
      <c r="EB553" s="7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7"/>
      <c r="EO553" s="7"/>
      <c r="EP553" s="7"/>
      <c r="EQ553" s="7"/>
      <c r="ER553" s="7"/>
      <c r="ES553" s="7"/>
      <c r="ET553" s="7"/>
      <c r="EU553" s="7"/>
      <c r="EV553" s="7"/>
      <c r="EW553" s="7"/>
      <c r="EX553" s="7"/>
      <c r="EY553" s="7"/>
      <c r="EZ553" s="7"/>
      <c r="FA553" s="7"/>
      <c r="FB553" s="7"/>
      <c r="FC553" s="7"/>
      <c r="FD553" s="7"/>
      <c r="FE553" s="7"/>
      <c r="FF553" s="7"/>
      <c r="FG553" s="7"/>
      <c r="FH553" s="7"/>
      <c r="FI553" s="7"/>
      <c r="FJ553" s="7"/>
      <c r="FK553" s="7"/>
      <c r="FL553" s="7"/>
      <c r="FM553" s="7"/>
      <c r="FN553" s="7"/>
      <c r="FO553" s="7"/>
      <c r="FP553" s="7"/>
      <c r="FQ553" s="7"/>
      <c r="FR553" s="7"/>
      <c r="FS553" s="7"/>
      <c r="FT553" s="7"/>
      <c r="FU553" s="7"/>
      <c r="FV553" s="7"/>
      <c r="FW553" s="7"/>
      <c r="FX553" s="7"/>
      <c r="FY553" s="7"/>
      <c r="FZ553" s="7"/>
      <c r="GA553" s="7"/>
      <c r="GB553" s="7"/>
      <c r="GC553" s="7"/>
      <c r="GD553" s="7"/>
      <c r="GE553" s="7"/>
      <c r="GF553" s="7"/>
      <c r="GG553" s="7"/>
      <c r="GH553" s="7"/>
      <c r="GI553" s="7"/>
      <c r="GJ553" s="7"/>
      <c r="GK553" s="7"/>
      <c r="GL553" s="7"/>
      <c r="GM553" s="7"/>
      <c r="GN553" s="7"/>
      <c r="GO553" s="7"/>
      <c r="GP553" s="7"/>
      <c r="GQ553" s="7"/>
      <c r="GR553" s="7"/>
      <c r="GS553" s="7"/>
      <c r="GT553" s="7"/>
      <c r="GU553" s="7"/>
      <c r="GV553" s="7"/>
      <c r="GW553" s="7"/>
      <c r="GX553" s="7"/>
      <c r="GY553" s="7"/>
      <c r="GZ553" s="7"/>
      <c r="HA553" s="7"/>
      <c r="HB553" s="7"/>
      <c r="HC553" s="7"/>
      <c r="HD553" s="7"/>
      <c r="HE553" s="7"/>
      <c r="HF553" s="7"/>
      <c r="HG553" s="7"/>
      <c r="HH553" s="7"/>
      <c r="HI553" s="7"/>
      <c r="HJ553" s="7"/>
      <c r="HK553" s="7"/>
      <c r="HL553" s="7"/>
      <c r="HM553" s="7"/>
      <c r="HN553" s="7"/>
      <c r="HO553" s="7"/>
      <c r="HP553" s="7"/>
      <c r="HQ553" s="7"/>
      <c r="HR553" s="7"/>
      <c r="HS553" s="7"/>
      <c r="HT553" s="7"/>
      <c r="HU553" s="7"/>
      <c r="HV553" s="7"/>
      <c r="HW553" s="7"/>
      <c r="HX553" s="7"/>
      <c r="HY553" s="7"/>
      <c r="HZ553" s="7"/>
      <c r="IA553" s="7"/>
      <c r="IB553" s="7"/>
      <c r="IC553" s="7"/>
      <c r="ID553" s="7"/>
      <c r="IE553" s="7"/>
      <c r="IF553" s="7"/>
      <c r="IG553" s="7"/>
      <c r="IH553" s="7"/>
      <c r="II553" s="7"/>
      <c r="IJ553" s="7"/>
      <c r="IK553" s="7"/>
      <c r="IL553" s="7"/>
      <c r="IM553" s="7"/>
      <c r="IN553" s="7"/>
      <c r="IO553" s="7"/>
      <c r="IP553" s="7"/>
      <c r="IQ553" s="7"/>
    </row>
    <row r="554" spans="1:251" s="89" customFormat="1" x14ac:dyDescent="0.3">
      <c r="A554" s="7"/>
      <c r="B554" s="7"/>
      <c r="C554" s="7"/>
      <c r="D554" s="86"/>
      <c r="E554" s="94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  <c r="DV554" s="7"/>
      <c r="DW554" s="7"/>
      <c r="DX554" s="7"/>
      <c r="DY554" s="7"/>
      <c r="DZ554" s="7"/>
      <c r="EA554" s="7"/>
      <c r="EB554" s="7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7"/>
      <c r="EO554" s="7"/>
      <c r="EP554" s="7"/>
      <c r="EQ554" s="7"/>
      <c r="ER554" s="7"/>
      <c r="ES554" s="7"/>
      <c r="ET554" s="7"/>
      <c r="EU554" s="7"/>
      <c r="EV554" s="7"/>
      <c r="EW554" s="7"/>
      <c r="EX554" s="7"/>
      <c r="EY554" s="7"/>
      <c r="EZ554" s="7"/>
      <c r="FA554" s="7"/>
      <c r="FB554" s="7"/>
      <c r="FC554" s="7"/>
      <c r="FD554" s="7"/>
      <c r="FE554" s="7"/>
      <c r="FF554" s="7"/>
      <c r="FG554" s="7"/>
      <c r="FH554" s="7"/>
      <c r="FI554" s="7"/>
      <c r="FJ554" s="7"/>
      <c r="FK554" s="7"/>
      <c r="FL554" s="7"/>
      <c r="FM554" s="7"/>
      <c r="FN554" s="7"/>
      <c r="FO554" s="7"/>
      <c r="FP554" s="7"/>
      <c r="FQ554" s="7"/>
      <c r="FR554" s="7"/>
      <c r="FS554" s="7"/>
      <c r="FT554" s="7"/>
      <c r="FU554" s="7"/>
      <c r="FV554" s="7"/>
      <c r="FW554" s="7"/>
      <c r="FX554" s="7"/>
      <c r="FY554" s="7"/>
      <c r="FZ554" s="7"/>
      <c r="GA554" s="7"/>
      <c r="GB554" s="7"/>
      <c r="GC554" s="7"/>
      <c r="GD554" s="7"/>
      <c r="GE554" s="7"/>
      <c r="GF554" s="7"/>
      <c r="GG554" s="7"/>
      <c r="GH554" s="7"/>
      <c r="GI554" s="7"/>
      <c r="GJ554" s="7"/>
      <c r="GK554" s="7"/>
      <c r="GL554" s="7"/>
      <c r="GM554" s="7"/>
      <c r="GN554" s="7"/>
      <c r="GO554" s="7"/>
      <c r="GP554" s="7"/>
      <c r="GQ554" s="7"/>
      <c r="GR554" s="7"/>
      <c r="GS554" s="7"/>
      <c r="GT554" s="7"/>
      <c r="GU554" s="7"/>
      <c r="GV554" s="7"/>
      <c r="GW554" s="7"/>
      <c r="GX554" s="7"/>
      <c r="GY554" s="7"/>
      <c r="GZ554" s="7"/>
      <c r="HA554" s="7"/>
      <c r="HB554" s="7"/>
      <c r="HC554" s="7"/>
      <c r="HD554" s="7"/>
      <c r="HE554" s="7"/>
      <c r="HF554" s="7"/>
      <c r="HG554" s="7"/>
      <c r="HH554" s="7"/>
      <c r="HI554" s="7"/>
      <c r="HJ554" s="7"/>
      <c r="HK554" s="7"/>
      <c r="HL554" s="7"/>
      <c r="HM554" s="7"/>
      <c r="HN554" s="7"/>
      <c r="HO554" s="7"/>
      <c r="HP554" s="7"/>
      <c r="HQ554" s="7"/>
      <c r="HR554" s="7"/>
      <c r="HS554" s="7"/>
      <c r="HT554" s="7"/>
      <c r="HU554" s="7"/>
      <c r="HV554" s="7"/>
      <c r="HW554" s="7"/>
      <c r="HX554" s="7"/>
      <c r="HY554" s="7"/>
      <c r="HZ554" s="7"/>
      <c r="IA554" s="7"/>
      <c r="IB554" s="7"/>
      <c r="IC554" s="7"/>
      <c r="ID554" s="7"/>
      <c r="IE554" s="7"/>
      <c r="IF554" s="7"/>
      <c r="IG554" s="7"/>
      <c r="IH554" s="7"/>
      <c r="II554" s="7"/>
      <c r="IJ554" s="7"/>
      <c r="IK554" s="7"/>
      <c r="IL554" s="7"/>
      <c r="IM554" s="7"/>
      <c r="IN554" s="7"/>
      <c r="IO554" s="7"/>
      <c r="IP554" s="7"/>
      <c r="IQ554" s="7"/>
    </row>
    <row r="555" spans="1:251" s="89" customFormat="1" x14ac:dyDescent="0.3">
      <c r="A555" s="7"/>
      <c r="B555" s="7"/>
      <c r="C555" s="7"/>
      <c r="D555" s="86"/>
      <c r="E555" s="94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  <c r="DV555" s="7"/>
      <c r="DW555" s="7"/>
      <c r="DX555" s="7"/>
      <c r="DY555" s="7"/>
      <c r="DZ555" s="7"/>
      <c r="EA555" s="7"/>
      <c r="EB555" s="7"/>
      <c r="EC555" s="7"/>
      <c r="ED555" s="7"/>
      <c r="EE555" s="7"/>
      <c r="EF555" s="7"/>
      <c r="EG555" s="7"/>
      <c r="EH555" s="7"/>
      <c r="EI555" s="7"/>
      <c r="EJ555" s="7"/>
      <c r="EK555" s="7"/>
      <c r="EL555" s="7"/>
      <c r="EM555" s="7"/>
      <c r="EN555" s="7"/>
      <c r="EO555" s="7"/>
      <c r="EP555" s="7"/>
      <c r="EQ555" s="7"/>
      <c r="ER555" s="7"/>
      <c r="ES555" s="7"/>
      <c r="ET555" s="7"/>
      <c r="EU555" s="7"/>
      <c r="EV555" s="7"/>
      <c r="EW555" s="7"/>
      <c r="EX555" s="7"/>
      <c r="EY555" s="7"/>
      <c r="EZ555" s="7"/>
      <c r="FA555" s="7"/>
      <c r="FB555" s="7"/>
      <c r="FC555" s="7"/>
      <c r="FD555" s="7"/>
      <c r="FE555" s="7"/>
      <c r="FF555" s="7"/>
      <c r="FG555" s="7"/>
      <c r="FH555" s="7"/>
      <c r="FI555" s="7"/>
      <c r="FJ555" s="7"/>
      <c r="FK555" s="7"/>
      <c r="FL555" s="7"/>
      <c r="FM555" s="7"/>
      <c r="FN555" s="7"/>
      <c r="FO555" s="7"/>
      <c r="FP555" s="7"/>
      <c r="FQ555" s="7"/>
      <c r="FR555" s="7"/>
      <c r="FS555" s="7"/>
      <c r="FT555" s="7"/>
      <c r="FU555" s="7"/>
      <c r="FV555" s="7"/>
      <c r="FW555" s="7"/>
      <c r="FX555" s="7"/>
      <c r="FY555" s="7"/>
      <c r="FZ555" s="7"/>
      <c r="GA555" s="7"/>
      <c r="GB555" s="7"/>
      <c r="GC555" s="7"/>
      <c r="GD555" s="7"/>
      <c r="GE555" s="7"/>
      <c r="GF555" s="7"/>
      <c r="GG555" s="7"/>
      <c r="GH555" s="7"/>
      <c r="GI555" s="7"/>
      <c r="GJ555" s="7"/>
      <c r="GK555" s="7"/>
      <c r="GL555" s="7"/>
      <c r="GM555" s="7"/>
      <c r="GN555" s="7"/>
      <c r="GO555" s="7"/>
      <c r="GP555" s="7"/>
      <c r="GQ555" s="7"/>
      <c r="GR555" s="7"/>
      <c r="GS555" s="7"/>
      <c r="GT555" s="7"/>
      <c r="GU555" s="7"/>
      <c r="GV555" s="7"/>
      <c r="GW555" s="7"/>
      <c r="GX555" s="7"/>
      <c r="GY555" s="7"/>
      <c r="GZ555" s="7"/>
      <c r="HA555" s="7"/>
      <c r="HB555" s="7"/>
      <c r="HC555" s="7"/>
      <c r="HD555" s="7"/>
      <c r="HE555" s="7"/>
      <c r="HF555" s="7"/>
      <c r="HG555" s="7"/>
      <c r="HH555" s="7"/>
      <c r="HI555" s="7"/>
      <c r="HJ555" s="7"/>
      <c r="HK555" s="7"/>
      <c r="HL555" s="7"/>
      <c r="HM555" s="7"/>
      <c r="HN555" s="7"/>
      <c r="HO555" s="7"/>
      <c r="HP555" s="7"/>
      <c r="HQ555" s="7"/>
      <c r="HR555" s="7"/>
      <c r="HS555" s="7"/>
      <c r="HT555" s="7"/>
      <c r="HU555" s="7"/>
      <c r="HV555" s="7"/>
      <c r="HW555" s="7"/>
      <c r="HX555" s="7"/>
      <c r="HY555" s="7"/>
      <c r="HZ555" s="7"/>
      <c r="IA555" s="7"/>
      <c r="IB555" s="7"/>
      <c r="IC555" s="7"/>
      <c r="ID555" s="7"/>
      <c r="IE555" s="7"/>
      <c r="IF555" s="7"/>
      <c r="IG555" s="7"/>
      <c r="IH555" s="7"/>
      <c r="II555" s="7"/>
      <c r="IJ555" s="7"/>
      <c r="IK555" s="7"/>
      <c r="IL555" s="7"/>
      <c r="IM555" s="7"/>
      <c r="IN555" s="7"/>
      <c r="IO555" s="7"/>
      <c r="IP555" s="7"/>
      <c r="IQ555" s="7"/>
    </row>
    <row r="556" spans="1:251" s="89" customFormat="1" x14ac:dyDescent="0.3">
      <c r="A556" s="7"/>
      <c r="B556" s="7"/>
      <c r="C556" s="7"/>
      <c r="D556" s="86"/>
      <c r="E556" s="94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  <c r="GI556" s="7"/>
      <c r="GJ556" s="7"/>
      <c r="GK556" s="7"/>
      <c r="GL556" s="7"/>
      <c r="GM556" s="7"/>
      <c r="GN556" s="7"/>
      <c r="GO556" s="7"/>
      <c r="GP556" s="7"/>
      <c r="GQ556" s="7"/>
      <c r="GR556" s="7"/>
      <c r="GS556" s="7"/>
      <c r="GT556" s="7"/>
      <c r="GU556" s="7"/>
      <c r="GV556" s="7"/>
      <c r="GW556" s="7"/>
      <c r="GX556" s="7"/>
      <c r="GY556" s="7"/>
      <c r="GZ556" s="7"/>
      <c r="HA556" s="7"/>
      <c r="HB556" s="7"/>
      <c r="HC556" s="7"/>
      <c r="HD556" s="7"/>
      <c r="HE556" s="7"/>
      <c r="HF556" s="7"/>
      <c r="HG556" s="7"/>
      <c r="HH556" s="7"/>
      <c r="HI556" s="7"/>
      <c r="HJ556" s="7"/>
      <c r="HK556" s="7"/>
      <c r="HL556" s="7"/>
      <c r="HM556" s="7"/>
      <c r="HN556" s="7"/>
      <c r="HO556" s="7"/>
      <c r="HP556" s="7"/>
      <c r="HQ556" s="7"/>
      <c r="HR556" s="7"/>
      <c r="HS556" s="7"/>
      <c r="HT556" s="7"/>
      <c r="HU556" s="7"/>
      <c r="HV556" s="7"/>
      <c r="HW556" s="7"/>
      <c r="HX556" s="7"/>
      <c r="HY556" s="7"/>
      <c r="HZ556" s="7"/>
      <c r="IA556" s="7"/>
      <c r="IB556" s="7"/>
      <c r="IC556" s="7"/>
      <c r="ID556" s="7"/>
      <c r="IE556" s="7"/>
      <c r="IF556" s="7"/>
      <c r="IG556" s="7"/>
      <c r="IH556" s="7"/>
      <c r="II556" s="7"/>
      <c r="IJ556" s="7"/>
      <c r="IK556" s="7"/>
      <c r="IL556" s="7"/>
      <c r="IM556" s="7"/>
      <c r="IN556" s="7"/>
      <c r="IO556" s="7"/>
      <c r="IP556" s="7"/>
      <c r="IQ556" s="7"/>
    </row>
    <row r="557" spans="1:251" s="89" customFormat="1" x14ac:dyDescent="0.3">
      <c r="A557" s="7"/>
      <c r="B557" s="7"/>
      <c r="C557" s="7"/>
      <c r="D557" s="86"/>
      <c r="E557" s="94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  <c r="DV557" s="7"/>
      <c r="DW557" s="7"/>
      <c r="DX557" s="7"/>
      <c r="DY557" s="7"/>
      <c r="DZ557" s="7"/>
      <c r="EA557" s="7"/>
      <c r="EB557" s="7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7"/>
      <c r="EO557" s="7"/>
      <c r="EP557" s="7"/>
      <c r="EQ557" s="7"/>
      <c r="ER557" s="7"/>
      <c r="ES557" s="7"/>
      <c r="ET557" s="7"/>
      <c r="EU557" s="7"/>
      <c r="EV557" s="7"/>
      <c r="EW557" s="7"/>
      <c r="EX557" s="7"/>
      <c r="EY557" s="7"/>
      <c r="EZ557" s="7"/>
      <c r="FA557" s="7"/>
      <c r="FB557" s="7"/>
      <c r="FC557" s="7"/>
      <c r="FD557" s="7"/>
      <c r="FE557" s="7"/>
      <c r="FF557" s="7"/>
      <c r="FG557" s="7"/>
      <c r="FH557" s="7"/>
      <c r="FI557" s="7"/>
      <c r="FJ557" s="7"/>
      <c r="FK557" s="7"/>
      <c r="FL557" s="7"/>
      <c r="FM557" s="7"/>
      <c r="FN557" s="7"/>
      <c r="FO557" s="7"/>
      <c r="FP557" s="7"/>
      <c r="FQ557" s="7"/>
      <c r="FR557" s="7"/>
      <c r="FS557" s="7"/>
      <c r="FT557" s="7"/>
      <c r="FU557" s="7"/>
      <c r="FV557" s="7"/>
      <c r="FW557" s="7"/>
      <c r="FX557" s="7"/>
      <c r="FY557" s="7"/>
      <c r="FZ557" s="7"/>
      <c r="GA557" s="7"/>
      <c r="GB557" s="7"/>
      <c r="GC557" s="7"/>
      <c r="GD557" s="7"/>
      <c r="GE557" s="7"/>
      <c r="GF557" s="7"/>
      <c r="GG557" s="7"/>
      <c r="GH557" s="7"/>
      <c r="GI557" s="7"/>
      <c r="GJ557" s="7"/>
      <c r="GK557" s="7"/>
      <c r="GL557" s="7"/>
      <c r="GM557" s="7"/>
      <c r="GN557" s="7"/>
      <c r="GO557" s="7"/>
      <c r="GP557" s="7"/>
      <c r="GQ557" s="7"/>
      <c r="GR557" s="7"/>
      <c r="GS557" s="7"/>
      <c r="GT557" s="7"/>
      <c r="GU557" s="7"/>
      <c r="GV557" s="7"/>
      <c r="GW557" s="7"/>
      <c r="GX557" s="7"/>
      <c r="GY557" s="7"/>
      <c r="GZ557" s="7"/>
      <c r="HA557" s="7"/>
      <c r="HB557" s="7"/>
      <c r="HC557" s="7"/>
      <c r="HD557" s="7"/>
      <c r="HE557" s="7"/>
      <c r="HF557" s="7"/>
      <c r="HG557" s="7"/>
      <c r="HH557" s="7"/>
      <c r="HI557" s="7"/>
      <c r="HJ557" s="7"/>
      <c r="HK557" s="7"/>
      <c r="HL557" s="7"/>
      <c r="HM557" s="7"/>
      <c r="HN557" s="7"/>
      <c r="HO557" s="7"/>
      <c r="HP557" s="7"/>
      <c r="HQ557" s="7"/>
      <c r="HR557" s="7"/>
      <c r="HS557" s="7"/>
      <c r="HT557" s="7"/>
      <c r="HU557" s="7"/>
      <c r="HV557" s="7"/>
      <c r="HW557" s="7"/>
      <c r="HX557" s="7"/>
      <c r="HY557" s="7"/>
      <c r="HZ557" s="7"/>
      <c r="IA557" s="7"/>
      <c r="IB557" s="7"/>
      <c r="IC557" s="7"/>
      <c r="ID557" s="7"/>
      <c r="IE557" s="7"/>
      <c r="IF557" s="7"/>
      <c r="IG557" s="7"/>
      <c r="IH557" s="7"/>
      <c r="II557" s="7"/>
      <c r="IJ557" s="7"/>
      <c r="IK557" s="7"/>
      <c r="IL557" s="7"/>
      <c r="IM557" s="7"/>
      <c r="IN557" s="7"/>
      <c r="IO557" s="7"/>
      <c r="IP557" s="7"/>
      <c r="IQ557" s="7"/>
    </row>
    <row r="558" spans="1:251" s="89" customFormat="1" x14ac:dyDescent="0.3">
      <c r="A558" s="7"/>
      <c r="B558" s="7"/>
      <c r="C558" s="7"/>
      <c r="D558" s="86"/>
      <c r="E558" s="94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  <c r="DV558" s="7"/>
      <c r="DW558" s="7"/>
      <c r="DX558" s="7"/>
      <c r="DY558" s="7"/>
      <c r="DZ558" s="7"/>
      <c r="EA558" s="7"/>
      <c r="EB558" s="7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7"/>
      <c r="EO558" s="7"/>
      <c r="EP558" s="7"/>
      <c r="EQ558" s="7"/>
      <c r="ER558" s="7"/>
      <c r="ES558" s="7"/>
      <c r="ET558" s="7"/>
      <c r="EU558" s="7"/>
      <c r="EV558" s="7"/>
      <c r="EW558" s="7"/>
      <c r="EX558" s="7"/>
      <c r="EY558" s="7"/>
      <c r="EZ558" s="7"/>
      <c r="FA558" s="7"/>
      <c r="FB558" s="7"/>
      <c r="FC558" s="7"/>
      <c r="FD558" s="7"/>
      <c r="FE558" s="7"/>
      <c r="FF558" s="7"/>
      <c r="FG558" s="7"/>
      <c r="FH558" s="7"/>
      <c r="FI558" s="7"/>
      <c r="FJ558" s="7"/>
      <c r="FK558" s="7"/>
      <c r="FL558" s="7"/>
      <c r="FM558" s="7"/>
      <c r="FN558" s="7"/>
      <c r="FO558" s="7"/>
      <c r="FP558" s="7"/>
      <c r="FQ558" s="7"/>
      <c r="FR558" s="7"/>
      <c r="FS558" s="7"/>
      <c r="FT558" s="7"/>
      <c r="FU558" s="7"/>
      <c r="FV558" s="7"/>
      <c r="FW558" s="7"/>
      <c r="FX558" s="7"/>
      <c r="FY558" s="7"/>
      <c r="FZ558" s="7"/>
      <c r="GA558" s="7"/>
      <c r="GB558" s="7"/>
      <c r="GC558" s="7"/>
      <c r="GD558" s="7"/>
      <c r="GE558" s="7"/>
      <c r="GF558" s="7"/>
      <c r="GG558" s="7"/>
      <c r="GH558" s="7"/>
      <c r="GI558" s="7"/>
      <c r="GJ558" s="7"/>
      <c r="GK558" s="7"/>
      <c r="GL558" s="7"/>
      <c r="GM558" s="7"/>
      <c r="GN558" s="7"/>
      <c r="GO558" s="7"/>
      <c r="GP558" s="7"/>
      <c r="GQ558" s="7"/>
      <c r="GR558" s="7"/>
      <c r="GS558" s="7"/>
      <c r="GT558" s="7"/>
      <c r="GU558" s="7"/>
      <c r="GV558" s="7"/>
      <c r="GW558" s="7"/>
      <c r="GX558" s="7"/>
      <c r="GY558" s="7"/>
      <c r="GZ558" s="7"/>
      <c r="HA558" s="7"/>
      <c r="HB558" s="7"/>
      <c r="HC558" s="7"/>
      <c r="HD558" s="7"/>
      <c r="HE558" s="7"/>
      <c r="HF558" s="7"/>
      <c r="HG558" s="7"/>
      <c r="HH558" s="7"/>
      <c r="HI558" s="7"/>
      <c r="HJ558" s="7"/>
      <c r="HK558" s="7"/>
      <c r="HL558" s="7"/>
      <c r="HM558" s="7"/>
      <c r="HN558" s="7"/>
      <c r="HO558" s="7"/>
      <c r="HP558" s="7"/>
      <c r="HQ558" s="7"/>
      <c r="HR558" s="7"/>
      <c r="HS558" s="7"/>
      <c r="HT558" s="7"/>
      <c r="HU558" s="7"/>
      <c r="HV558" s="7"/>
      <c r="HW558" s="7"/>
      <c r="HX558" s="7"/>
      <c r="HY558" s="7"/>
      <c r="HZ558" s="7"/>
      <c r="IA558" s="7"/>
      <c r="IB558" s="7"/>
      <c r="IC558" s="7"/>
      <c r="ID558" s="7"/>
      <c r="IE558" s="7"/>
      <c r="IF558" s="7"/>
      <c r="IG558" s="7"/>
      <c r="IH558" s="7"/>
      <c r="II558" s="7"/>
      <c r="IJ558" s="7"/>
      <c r="IK558" s="7"/>
      <c r="IL558" s="7"/>
      <c r="IM558" s="7"/>
      <c r="IN558" s="7"/>
      <c r="IO558" s="7"/>
      <c r="IP558" s="7"/>
      <c r="IQ558" s="7"/>
    </row>
    <row r="559" spans="1:251" s="89" customFormat="1" x14ac:dyDescent="0.3">
      <c r="A559" s="7"/>
      <c r="B559" s="7"/>
      <c r="C559" s="7"/>
      <c r="D559" s="86"/>
      <c r="E559" s="94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  <c r="DV559" s="7"/>
      <c r="DW559" s="7"/>
      <c r="DX559" s="7"/>
      <c r="DY559" s="7"/>
      <c r="DZ559" s="7"/>
      <c r="EA559" s="7"/>
      <c r="EB559" s="7"/>
      <c r="EC559" s="7"/>
      <c r="ED559" s="7"/>
      <c r="EE559" s="7"/>
      <c r="EF559" s="7"/>
      <c r="EG559" s="7"/>
      <c r="EH559" s="7"/>
      <c r="EI559" s="7"/>
      <c r="EJ559" s="7"/>
      <c r="EK559" s="7"/>
      <c r="EL559" s="7"/>
      <c r="EM559" s="7"/>
      <c r="EN559" s="7"/>
      <c r="EO559" s="7"/>
      <c r="EP559" s="7"/>
      <c r="EQ559" s="7"/>
      <c r="ER559" s="7"/>
      <c r="ES559" s="7"/>
      <c r="ET559" s="7"/>
      <c r="EU559" s="7"/>
      <c r="EV559" s="7"/>
      <c r="EW559" s="7"/>
      <c r="EX559" s="7"/>
      <c r="EY559" s="7"/>
      <c r="EZ559" s="7"/>
      <c r="FA559" s="7"/>
      <c r="FB559" s="7"/>
      <c r="FC559" s="7"/>
      <c r="FD559" s="7"/>
      <c r="FE559" s="7"/>
      <c r="FF559" s="7"/>
      <c r="FG559" s="7"/>
      <c r="FH559" s="7"/>
      <c r="FI559" s="7"/>
      <c r="FJ559" s="7"/>
      <c r="FK559" s="7"/>
      <c r="FL559" s="7"/>
      <c r="FM559" s="7"/>
      <c r="FN559" s="7"/>
      <c r="FO559" s="7"/>
      <c r="FP559" s="7"/>
      <c r="FQ559" s="7"/>
      <c r="FR559" s="7"/>
      <c r="FS559" s="7"/>
      <c r="FT559" s="7"/>
      <c r="FU559" s="7"/>
      <c r="FV559" s="7"/>
      <c r="FW559" s="7"/>
      <c r="FX559" s="7"/>
      <c r="FY559" s="7"/>
      <c r="FZ559" s="7"/>
      <c r="GA559" s="7"/>
      <c r="GB559" s="7"/>
      <c r="GC559" s="7"/>
      <c r="GD559" s="7"/>
      <c r="GE559" s="7"/>
      <c r="GF559" s="7"/>
      <c r="GG559" s="7"/>
      <c r="GH559" s="7"/>
      <c r="GI559" s="7"/>
      <c r="GJ559" s="7"/>
      <c r="GK559" s="7"/>
      <c r="GL559" s="7"/>
      <c r="GM559" s="7"/>
      <c r="GN559" s="7"/>
      <c r="GO559" s="7"/>
      <c r="GP559" s="7"/>
      <c r="GQ559" s="7"/>
      <c r="GR559" s="7"/>
      <c r="GS559" s="7"/>
      <c r="GT559" s="7"/>
      <c r="GU559" s="7"/>
      <c r="GV559" s="7"/>
      <c r="GW559" s="7"/>
      <c r="GX559" s="7"/>
      <c r="GY559" s="7"/>
      <c r="GZ559" s="7"/>
      <c r="HA559" s="7"/>
      <c r="HB559" s="7"/>
      <c r="HC559" s="7"/>
      <c r="HD559" s="7"/>
      <c r="HE559" s="7"/>
      <c r="HF559" s="7"/>
      <c r="HG559" s="7"/>
      <c r="HH559" s="7"/>
      <c r="HI559" s="7"/>
      <c r="HJ559" s="7"/>
      <c r="HK559" s="7"/>
      <c r="HL559" s="7"/>
      <c r="HM559" s="7"/>
      <c r="HN559" s="7"/>
      <c r="HO559" s="7"/>
      <c r="HP559" s="7"/>
      <c r="HQ559" s="7"/>
      <c r="HR559" s="7"/>
      <c r="HS559" s="7"/>
      <c r="HT559" s="7"/>
      <c r="HU559" s="7"/>
      <c r="HV559" s="7"/>
      <c r="HW559" s="7"/>
      <c r="HX559" s="7"/>
      <c r="HY559" s="7"/>
      <c r="HZ559" s="7"/>
      <c r="IA559" s="7"/>
      <c r="IB559" s="7"/>
      <c r="IC559" s="7"/>
      <c r="ID559" s="7"/>
      <c r="IE559" s="7"/>
      <c r="IF559" s="7"/>
      <c r="IG559" s="7"/>
      <c r="IH559" s="7"/>
      <c r="II559" s="7"/>
      <c r="IJ559" s="7"/>
      <c r="IK559" s="7"/>
      <c r="IL559" s="7"/>
      <c r="IM559" s="7"/>
      <c r="IN559" s="7"/>
      <c r="IO559" s="7"/>
      <c r="IP559" s="7"/>
      <c r="IQ559" s="7"/>
    </row>
    <row r="560" spans="1:251" s="89" customFormat="1" x14ac:dyDescent="0.3">
      <c r="A560" s="7"/>
      <c r="B560" s="7"/>
      <c r="C560" s="7"/>
      <c r="D560" s="86"/>
      <c r="E560" s="94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  <c r="DV560" s="7"/>
      <c r="DW560" s="7"/>
      <c r="DX560" s="7"/>
      <c r="DY560" s="7"/>
      <c r="DZ560" s="7"/>
      <c r="EA560" s="7"/>
      <c r="EB560" s="7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7"/>
      <c r="EO560" s="7"/>
      <c r="EP560" s="7"/>
      <c r="EQ560" s="7"/>
      <c r="ER560" s="7"/>
      <c r="ES560" s="7"/>
      <c r="ET560" s="7"/>
      <c r="EU560" s="7"/>
      <c r="EV560" s="7"/>
      <c r="EW560" s="7"/>
      <c r="EX560" s="7"/>
      <c r="EY560" s="7"/>
      <c r="EZ560" s="7"/>
      <c r="FA560" s="7"/>
      <c r="FB560" s="7"/>
      <c r="FC560" s="7"/>
      <c r="FD560" s="7"/>
      <c r="FE560" s="7"/>
      <c r="FF560" s="7"/>
      <c r="FG560" s="7"/>
      <c r="FH560" s="7"/>
      <c r="FI560" s="7"/>
      <c r="FJ560" s="7"/>
      <c r="FK560" s="7"/>
      <c r="FL560" s="7"/>
      <c r="FM560" s="7"/>
      <c r="FN560" s="7"/>
      <c r="FO560" s="7"/>
      <c r="FP560" s="7"/>
      <c r="FQ560" s="7"/>
      <c r="FR560" s="7"/>
      <c r="FS560" s="7"/>
      <c r="FT560" s="7"/>
      <c r="FU560" s="7"/>
      <c r="FV560" s="7"/>
      <c r="FW560" s="7"/>
      <c r="FX560" s="7"/>
      <c r="FY560" s="7"/>
      <c r="FZ560" s="7"/>
      <c r="GA560" s="7"/>
      <c r="GB560" s="7"/>
      <c r="GC560" s="7"/>
      <c r="GD560" s="7"/>
      <c r="GE560" s="7"/>
      <c r="GF560" s="7"/>
      <c r="GG560" s="7"/>
      <c r="GH560" s="7"/>
      <c r="GI560" s="7"/>
      <c r="GJ560" s="7"/>
      <c r="GK560" s="7"/>
      <c r="GL560" s="7"/>
      <c r="GM560" s="7"/>
      <c r="GN560" s="7"/>
      <c r="GO560" s="7"/>
      <c r="GP560" s="7"/>
      <c r="GQ560" s="7"/>
      <c r="GR560" s="7"/>
      <c r="GS560" s="7"/>
      <c r="GT560" s="7"/>
      <c r="GU560" s="7"/>
      <c r="GV560" s="7"/>
      <c r="GW560" s="7"/>
      <c r="GX560" s="7"/>
      <c r="GY560" s="7"/>
      <c r="GZ560" s="7"/>
      <c r="HA560" s="7"/>
      <c r="HB560" s="7"/>
      <c r="HC560" s="7"/>
      <c r="HD560" s="7"/>
      <c r="HE560" s="7"/>
      <c r="HF560" s="7"/>
      <c r="HG560" s="7"/>
      <c r="HH560" s="7"/>
      <c r="HI560" s="7"/>
      <c r="HJ560" s="7"/>
      <c r="HK560" s="7"/>
      <c r="HL560" s="7"/>
      <c r="HM560" s="7"/>
      <c r="HN560" s="7"/>
      <c r="HO560" s="7"/>
      <c r="HP560" s="7"/>
      <c r="HQ560" s="7"/>
      <c r="HR560" s="7"/>
      <c r="HS560" s="7"/>
      <c r="HT560" s="7"/>
      <c r="HU560" s="7"/>
      <c r="HV560" s="7"/>
      <c r="HW560" s="7"/>
      <c r="HX560" s="7"/>
      <c r="HY560" s="7"/>
      <c r="HZ560" s="7"/>
      <c r="IA560" s="7"/>
      <c r="IB560" s="7"/>
      <c r="IC560" s="7"/>
      <c r="ID560" s="7"/>
      <c r="IE560" s="7"/>
      <c r="IF560" s="7"/>
      <c r="IG560" s="7"/>
      <c r="IH560" s="7"/>
      <c r="II560" s="7"/>
      <c r="IJ560" s="7"/>
      <c r="IK560" s="7"/>
      <c r="IL560" s="7"/>
      <c r="IM560" s="7"/>
      <c r="IN560" s="7"/>
      <c r="IO560" s="7"/>
      <c r="IP560" s="7"/>
      <c r="IQ560" s="7"/>
    </row>
    <row r="561" spans="1:251" s="89" customFormat="1" x14ac:dyDescent="0.3">
      <c r="A561" s="7"/>
      <c r="B561" s="7"/>
      <c r="C561" s="7"/>
      <c r="D561" s="86"/>
      <c r="E561" s="94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  <c r="DV561" s="7"/>
      <c r="DW561" s="7"/>
      <c r="DX561" s="7"/>
      <c r="DY561" s="7"/>
      <c r="DZ561" s="7"/>
      <c r="EA561" s="7"/>
      <c r="EB561" s="7"/>
      <c r="EC561" s="7"/>
      <c r="ED561" s="7"/>
      <c r="EE561" s="7"/>
      <c r="EF561" s="7"/>
      <c r="EG561" s="7"/>
      <c r="EH561" s="7"/>
      <c r="EI561" s="7"/>
      <c r="EJ561" s="7"/>
      <c r="EK561" s="7"/>
      <c r="EL561" s="7"/>
      <c r="EM561" s="7"/>
      <c r="EN561" s="7"/>
      <c r="EO561" s="7"/>
      <c r="EP561" s="7"/>
      <c r="EQ561" s="7"/>
      <c r="ER561" s="7"/>
      <c r="ES561" s="7"/>
      <c r="ET561" s="7"/>
      <c r="EU561" s="7"/>
      <c r="EV561" s="7"/>
      <c r="EW561" s="7"/>
      <c r="EX561" s="7"/>
      <c r="EY561" s="7"/>
      <c r="EZ561" s="7"/>
      <c r="FA561" s="7"/>
      <c r="FB561" s="7"/>
      <c r="FC561" s="7"/>
      <c r="FD561" s="7"/>
      <c r="FE561" s="7"/>
      <c r="FF561" s="7"/>
      <c r="FG561" s="7"/>
      <c r="FH561" s="7"/>
      <c r="FI561" s="7"/>
      <c r="FJ561" s="7"/>
      <c r="FK561" s="7"/>
      <c r="FL561" s="7"/>
      <c r="FM561" s="7"/>
      <c r="FN561" s="7"/>
      <c r="FO561" s="7"/>
      <c r="FP561" s="7"/>
      <c r="FQ561" s="7"/>
      <c r="FR561" s="7"/>
      <c r="FS561" s="7"/>
      <c r="FT561" s="7"/>
      <c r="FU561" s="7"/>
      <c r="FV561" s="7"/>
      <c r="FW561" s="7"/>
      <c r="FX561" s="7"/>
      <c r="FY561" s="7"/>
      <c r="FZ561" s="7"/>
      <c r="GA561" s="7"/>
      <c r="GB561" s="7"/>
      <c r="GC561" s="7"/>
      <c r="GD561" s="7"/>
      <c r="GE561" s="7"/>
      <c r="GF561" s="7"/>
      <c r="GG561" s="7"/>
      <c r="GH561" s="7"/>
      <c r="GI561" s="7"/>
      <c r="GJ561" s="7"/>
      <c r="GK561" s="7"/>
      <c r="GL561" s="7"/>
      <c r="GM561" s="7"/>
      <c r="GN561" s="7"/>
      <c r="GO561" s="7"/>
      <c r="GP561" s="7"/>
      <c r="GQ561" s="7"/>
      <c r="GR561" s="7"/>
      <c r="GS561" s="7"/>
      <c r="GT561" s="7"/>
      <c r="GU561" s="7"/>
      <c r="GV561" s="7"/>
      <c r="GW561" s="7"/>
      <c r="GX561" s="7"/>
      <c r="GY561" s="7"/>
      <c r="GZ561" s="7"/>
      <c r="HA561" s="7"/>
      <c r="HB561" s="7"/>
      <c r="HC561" s="7"/>
      <c r="HD561" s="7"/>
      <c r="HE561" s="7"/>
      <c r="HF561" s="7"/>
      <c r="HG561" s="7"/>
      <c r="HH561" s="7"/>
      <c r="HI561" s="7"/>
      <c r="HJ561" s="7"/>
      <c r="HK561" s="7"/>
      <c r="HL561" s="7"/>
      <c r="HM561" s="7"/>
      <c r="HN561" s="7"/>
      <c r="HO561" s="7"/>
      <c r="HP561" s="7"/>
      <c r="HQ561" s="7"/>
      <c r="HR561" s="7"/>
      <c r="HS561" s="7"/>
      <c r="HT561" s="7"/>
      <c r="HU561" s="7"/>
      <c r="HV561" s="7"/>
      <c r="HW561" s="7"/>
      <c r="HX561" s="7"/>
      <c r="HY561" s="7"/>
      <c r="HZ561" s="7"/>
      <c r="IA561" s="7"/>
      <c r="IB561" s="7"/>
      <c r="IC561" s="7"/>
      <c r="ID561" s="7"/>
      <c r="IE561" s="7"/>
      <c r="IF561" s="7"/>
      <c r="IG561" s="7"/>
      <c r="IH561" s="7"/>
      <c r="II561" s="7"/>
      <c r="IJ561" s="7"/>
      <c r="IK561" s="7"/>
      <c r="IL561" s="7"/>
      <c r="IM561" s="7"/>
      <c r="IN561" s="7"/>
      <c r="IO561" s="7"/>
      <c r="IP561" s="7"/>
      <c r="IQ561" s="7"/>
    </row>
    <row r="562" spans="1:251" s="89" customFormat="1" x14ac:dyDescent="0.3">
      <c r="A562" s="7"/>
      <c r="B562" s="7"/>
      <c r="C562" s="7"/>
      <c r="D562" s="86"/>
      <c r="E562" s="94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  <c r="GI562" s="7"/>
      <c r="GJ562" s="7"/>
      <c r="GK562" s="7"/>
      <c r="GL562" s="7"/>
      <c r="GM562" s="7"/>
      <c r="GN562" s="7"/>
      <c r="GO562" s="7"/>
      <c r="GP562" s="7"/>
      <c r="GQ562" s="7"/>
      <c r="GR562" s="7"/>
      <c r="GS562" s="7"/>
      <c r="GT562" s="7"/>
      <c r="GU562" s="7"/>
      <c r="GV562" s="7"/>
      <c r="GW562" s="7"/>
      <c r="GX562" s="7"/>
      <c r="GY562" s="7"/>
      <c r="GZ562" s="7"/>
      <c r="HA562" s="7"/>
      <c r="HB562" s="7"/>
      <c r="HC562" s="7"/>
      <c r="HD562" s="7"/>
      <c r="HE562" s="7"/>
      <c r="HF562" s="7"/>
      <c r="HG562" s="7"/>
      <c r="HH562" s="7"/>
      <c r="HI562" s="7"/>
      <c r="HJ562" s="7"/>
      <c r="HK562" s="7"/>
      <c r="HL562" s="7"/>
      <c r="HM562" s="7"/>
      <c r="HN562" s="7"/>
      <c r="HO562" s="7"/>
      <c r="HP562" s="7"/>
      <c r="HQ562" s="7"/>
      <c r="HR562" s="7"/>
      <c r="HS562" s="7"/>
      <c r="HT562" s="7"/>
      <c r="HU562" s="7"/>
      <c r="HV562" s="7"/>
      <c r="HW562" s="7"/>
      <c r="HX562" s="7"/>
      <c r="HY562" s="7"/>
      <c r="HZ562" s="7"/>
      <c r="IA562" s="7"/>
      <c r="IB562" s="7"/>
      <c r="IC562" s="7"/>
      <c r="ID562" s="7"/>
      <c r="IE562" s="7"/>
      <c r="IF562" s="7"/>
      <c r="IG562" s="7"/>
      <c r="IH562" s="7"/>
      <c r="II562" s="7"/>
      <c r="IJ562" s="7"/>
      <c r="IK562" s="7"/>
      <c r="IL562" s="7"/>
      <c r="IM562" s="7"/>
      <c r="IN562" s="7"/>
      <c r="IO562" s="7"/>
      <c r="IP562" s="7"/>
      <c r="IQ562" s="7"/>
    </row>
    <row r="563" spans="1:251" s="89" customFormat="1" x14ac:dyDescent="0.3">
      <c r="A563" s="7"/>
      <c r="B563" s="7"/>
      <c r="C563" s="7"/>
      <c r="D563" s="86"/>
      <c r="E563" s="94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  <c r="DV563" s="7"/>
      <c r="DW563" s="7"/>
      <c r="DX563" s="7"/>
      <c r="DY563" s="7"/>
      <c r="DZ563" s="7"/>
      <c r="EA563" s="7"/>
      <c r="EB563" s="7"/>
      <c r="EC563" s="7"/>
      <c r="ED563" s="7"/>
      <c r="EE563" s="7"/>
      <c r="EF563" s="7"/>
      <c r="EG563" s="7"/>
      <c r="EH563" s="7"/>
      <c r="EI563" s="7"/>
      <c r="EJ563" s="7"/>
      <c r="EK563" s="7"/>
      <c r="EL563" s="7"/>
      <c r="EM563" s="7"/>
      <c r="EN563" s="7"/>
      <c r="EO563" s="7"/>
      <c r="EP563" s="7"/>
      <c r="EQ563" s="7"/>
      <c r="ER563" s="7"/>
      <c r="ES563" s="7"/>
      <c r="ET563" s="7"/>
      <c r="EU563" s="7"/>
      <c r="EV563" s="7"/>
      <c r="EW563" s="7"/>
      <c r="EX563" s="7"/>
      <c r="EY563" s="7"/>
      <c r="EZ563" s="7"/>
      <c r="FA563" s="7"/>
      <c r="FB563" s="7"/>
      <c r="FC563" s="7"/>
      <c r="FD563" s="7"/>
      <c r="FE563" s="7"/>
      <c r="FF563" s="7"/>
      <c r="FG563" s="7"/>
      <c r="FH563" s="7"/>
      <c r="FI563" s="7"/>
      <c r="FJ563" s="7"/>
      <c r="FK563" s="7"/>
      <c r="FL563" s="7"/>
      <c r="FM563" s="7"/>
      <c r="FN563" s="7"/>
      <c r="FO563" s="7"/>
      <c r="FP563" s="7"/>
      <c r="FQ563" s="7"/>
      <c r="FR563" s="7"/>
      <c r="FS563" s="7"/>
      <c r="FT563" s="7"/>
      <c r="FU563" s="7"/>
      <c r="FV563" s="7"/>
      <c r="FW563" s="7"/>
      <c r="FX563" s="7"/>
      <c r="FY563" s="7"/>
      <c r="FZ563" s="7"/>
      <c r="GA563" s="7"/>
      <c r="GB563" s="7"/>
      <c r="GC563" s="7"/>
      <c r="GD563" s="7"/>
      <c r="GE563" s="7"/>
      <c r="GF563" s="7"/>
      <c r="GG563" s="7"/>
      <c r="GH563" s="7"/>
      <c r="GI563" s="7"/>
      <c r="GJ563" s="7"/>
      <c r="GK563" s="7"/>
      <c r="GL563" s="7"/>
      <c r="GM563" s="7"/>
      <c r="GN563" s="7"/>
      <c r="GO563" s="7"/>
      <c r="GP563" s="7"/>
      <c r="GQ563" s="7"/>
      <c r="GR563" s="7"/>
      <c r="GS563" s="7"/>
      <c r="GT563" s="7"/>
      <c r="GU563" s="7"/>
      <c r="GV563" s="7"/>
      <c r="GW563" s="7"/>
      <c r="GX563" s="7"/>
      <c r="GY563" s="7"/>
      <c r="GZ563" s="7"/>
      <c r="HA563" s="7"/>
      <c r="HB563" s="7"/>
      <c r="HC563" s="7"/>
      <c r="HD563" s="7"/>
      <c r="HE563" s="7"/>
      <c r="HF563" s="7"/>
      <c r="HG563" s="7"/>
      <c r="HH563" s="7"/>
      <c r="HI563" s="7"/>
      <c r="HJ563" s="7"/>
      <c r="HK563" s="7"/>
      <c r="HL563" s="7"/>
      <c r="HM563" s="7"/>
      <c r="HN563" s="7"/>
      <c r="HO563" s="7"/>
      <c r="HP563" s="7"/>
      <c r="HQ563" s="7"/>
      <c r="HR563" s="7"/>
      <c r="HS563" s="7"/>
      <c r="HT563" s="7"/>
      <c r="HU563" s="7"/>
      <c r="HV563" s="7"/>
      <c r="HW563" s="7"/>
      <c r="HX563" s="7"/>
      <c r="HY563" s="7"/>
      <c r="HZ563" s="7"/>
      <c r="IA563" s="7"/>
      <c r="IB563" s="7"/>
      <c r="IC563" s="7"/>
      <c r="ID563" s="7"/>
      <c r="IE563" s="7"/>
      <c r="IF563" s="7"/>
      <c r="IG563" s="7"/>
      <c r="IH563" s="7"/>
      <c r="II563" s="7"/>
      <c r="IJ563" s="7"/>
      <c r="IK563" s="7"/>
      <c r="IL563" s="7"/>
      <c r="IM563" s="7"/>
      <c r="IN563" s="7"/>
      <c r="IO563" s="7"/>
      <c r="IP563" s="7"/>
      <c r="IQ563" s="7"/>
    </row>
    <row r="564" spans="1:251" s="89" customFormat="1" x14ac:dyDescent="0.3">
      <c r="A564" s="7"/>
      <c r="B564" s="7"/>
      <c r="C564" s="7"/>
      <c r="D564" s="86"/>
      <c r="E564" s="94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/>
      <c r="FZ564" s="7"/>
      <c r="GA564" s="7"/>
      <c r="GB564" s="7"/>
      <c r="GC564" s="7"/>
      <c r="GD564" s="7"/>
      <c r="GE564" s="7"/>
      <c r="GF564" s="7"/>
      <c r="GG564" s="7"/>
      <c r="GH564" s="7"/>
      <c r="GI564" s="7"/>
      <c r="GJ564" s="7"/>
      <c r="GK564" s="7"/>
      <c r="GL564" s="7"/>
      <c r="GM564" s="7"/>
      <c r="GN564" s="7"/>
      <c r="GO564" s="7"/>
      <c r="GP564" s="7"/>
      <c r="GQ564" s="7"/>
      <c r="GR564" s="7"/>
      <c r="GS564" s="7"/>
      <c r="GT564" s="7"/>
      <c r="GU564" s="7"/>
      <c r="GV564" s="7"/>
      <c r="GW564" s="7"/>
      <c r="GX564" s="7"/>
      <c r="GY564" s="7"/>
      <c r="GZ564" s="7"/>
      <c r="HA564" s="7"/>
      <c r="HB564" s="7"/>
      <c r="HC564" s="7"/>
      <c r="HD564" s="7"/>
      <c r="HE564" s="7"/>
      <c r="HF564" s="7"/>
      <c r="HG564" s="7"/>
      <c r="HH564" s="7"/>
      <c r="HI564" s="7"/>
      <c r="HJ564" s="7"/>
      <c r="HK564" s="7"/>
      <c r="HL564" s="7"/>
      <c r="HM564" s="7"/>
      <c r="HN564" s="7"/>
      <c r="HO564" s="7"/>
      <c r="HP564" s="7"/>
      <c r="HQ564" s="7"/>
      <c r="HR564" s="7"/>
      <c r="HS564" s="7"/>
      <c r="HT564" s="7"/>
      <c r="HU564" s="7"/>
      <c r="HV564" s="7"/>
      <c r="HW564" s="7"/>
      <c r="HX564" s="7"/>
      <c r="HY564" s="7"/>
      <c r="HZ564" s="7"/>
      <c r="IA564" s="7"/>
      <c r="IB564" s="7"/>
      <c r="IC564" s="7"/>
      <c r="ID564" s="7"/>
      <c r="IE564" s="7"/>
      <c r="IF564" s="7"/>
      <c r="IG564" s="7"/>
      <c r="IH564" s="7"/>
      <c r="II564" s="7"/>
      <c r="IJ564" s="7"/>
      <c r="IK564" s="7"/>
      <c r="IL564" s="7"/>
      <c r="IM564" s="7"/>
      <c r="IN564" s="7"/>
      <c r="IO564" s="7"/>
      <c r="IP564" s="7"/>
      <c r="IQ564" s="7"/>
    </row>
    <row r="565" spans="1:251" s="89" customFormat="1" x14ac:dyDescent="0.3">
      <c r="A565" s="7"/>
      <c r="B565" s="7"/>
      <c r="C565" s="7"/>
      <c r="D565" s="86"/>
      <c r="E565" s="94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  <c r="DV565" s="7"/>
      <c r="DW565" s="7"/>
      <c r="DX565" s="7"/>
      <c r="DY565" s="7"/>
      <c r="DZ565" s="7"/>
      <c r="EA565" s="7"/>
      <c r="EB565" s="7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7"/>
      <c r="EO565" s="7"/>
      <c r="EP565" s="7"/>
      <c r="EQ565" s="7"/>
      <c r="ER565" s="7"/>
      <c r="ES565" s="7"/>
      <c r="ET565" s="7"/>
      <c r="EU565" s="7"/>
      <c r="EV565" s="7"/>
      <c r="EW565" s="7"/>
      <c r="EX565" s="7"/>
      <c r="EY565" s="7"/>
      <c r="EZ565" s="7"/>
      <c r="FA565" s="7"/>
      <c r="FB565" s="7"/>
      <c r="FC565" s="7"/>
      <c r="FD565" s="7"/>
      <c r="FE565" s="7"/>
      <c r="FF565" s="7"/>
      <c r="FG565" s="7"/>
      <c r="FH565" s="7"/>
      <c r="FI565" s="7"/>
      <c r="FJ565" s="7"/>
      <c r="FK565" s="7"/>
      <c r="FL565" s="7"/>
      <c r="FM565" s="7"/>
      <c r="FN565" s="7"/>
      <c r="FO565" s="7"/>
      <c r="FP565" s="7"/>
      <c r="FQ565" s="7"/>
      <c r="FR565" s="7"/>
      <c r="FS565" s="7"/>
      <c r="FT565" s="7"/>
      <c r="FU565" s="7"/>
      <c r="FV565" s="7"/>
      <c r="FW565" s="7"/>
      <c r="FX565" s="7"/>
      <c r="FY565" s="7"/>
      <c r="FZ565" s="7"/>
      <c r="GA565" s="7"/>
      <c r="GB565" s="7"/>
      <c r="GC565" s="7"/>
      <c r="GD565" s="7"/>
      <c r="GE565" s="7"/>
      <c r="GF565" s="7"/>
      <c r="GG565" s="7"/>
      <c r="GH565" s="7"/>
      <c r="GI565" s="7"/>
      <c r="GJ565" s="7"/>
      <c r="GK565" s="7"/>
      <c r="GL565" s="7"/>
      <c r="GM565" s="7"/>
      <c r="GN565" s="7"/>
      <c r="GO565" s="7"/>
      <c r="GP565" s="7"/>
      <c r="GQ565" s="7"/>
      <c r="GR565" s="7"/>
      <c r="GS565" s="7"/>
      <c r="GT565" s="7"/>
      <c r="GU565" s="7"/>
      <c r="GV565" s="7"/>
      <c r="GW565" s="7"/>
      <c r="GX565" s="7"/>
      <c r="GY565" s="7"/>
      <c r="GZ565" s="7"/>
      <c r="HA565" s="7"/>
      <c r="HB565" s="7"/>
      <c r="HC565" s="7"/>
      <c r="HD565" s="7"/>
      <c r="HE565" s="7"/>
      <c r="HF565" s="7"/>
      <c r="HG565" s="7"/>
      <c r="HH565" s="7"/>
      <c r="HI565" s="7"/>
      <c r="HJ565" s="7"/>
      <c r="HK565" s="7"/>
      <c r="HL565" s="7"/>
      <c r="HM565" s="7"/>
      <c r="HN565" s="7"/>
      <c r="HO565" s="7"/>
      <c r="HP565" s="7"/>
      <c r="HQ565" s="7"/>
      <c r="HR565" s="7"/>
      <c r="HS565" s="7"/>
      <c r="HT565" s="7"/>
      <c r="HU565" s="7"/>
      <c r="HV565" s="7"/>
      <c r="HW565" s="7"/>
      <c r="HX565" s="7"/>
      <c r="HY565" s="7"/>
      <c r="HZ565" s="7"/>
      <c r="IA565" s="7"/>
      <c r="IB565" s="7"/>
      <c r="IC565" s="7"/>
      <c r="ID565" s="7"/>
      <c r="IE565" s="7"/>
      <c r="IF565" s="7"/>
      <c r="IG565" s="7"/>
      <c r="IH565" s="7"/>
      <c r="II565" s="7"/>
      <c r="IJ565" s="7"/>
      <c r="IK565" s="7"/>
      <c r="IL565" s="7"/>
      <c r="IM565" s="7"/>
      <c r="IN565" s="7"/>
      <c r="IO565" s="7"/>
      <c r="IP565" s="7"/>
      <c r="IQ565" s="7"/>
    </row>
    <row r="566" spans="1:251" s="89" customFormat="1" x14ac:dyDescent="0.3">
      <c r="A566" s="7"/>
      <c r="B566" s="7"/>
      <c r="C566" s="7"/>
      <c r="D566" s="86"/>
      <c r="E566" s="94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  <c r="DV566" s="7"/>
      <c r="DW566" s="7"/>
      <c r="DX566" s="7"/>
      <c r="DY566" s="7"/>
      <c r="DZ566" s="7"/>
      <c r="EA566" s="7"/>
      <c r="EB566" s="7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7"/>
      <c r="EO566" s="7"/>
      <c r="EP566" s="7"/>
      <c r="EQ566" s="7"/>
      <c r="ER566" s="7"/>
      <c r="ES566" s="7"/>
      <c r="ET566" s="7"/>
      <c r="EU566" s="7"/>
      <c r="EV566" s="7"/>
      <c r="EW566" s="7"/>
      <c r="EX566" s="7"/>
      <c r="EY566" s="7"/>
      <c r="EZ566" s="7"/>
      <c r="FA566" s="7"/>
      <c r="FB566" s="7"/>
      <c r="FC566" s="7"/>
      <c r="FD566" s="7"/>
      <c r="FE566" s="7"/>
      <c r="FF566" s="7"/>
      <c r="FG566" s="7"/>
      <c r="FH566" s="7"/>
      <c r="FI566" s="7"/>
      <c r="FJ566" s="7"/>
      <c r="FK566" s="7"/>
      <c r="FL566" s="7"/>
      <c r="FM566" s="7"/>
      <c r="FN566" s="7"/>
      <c r="FO566" s="7"/>
      <c r="FP566" s="7"/>
      <c r="FQ566" s="7"/>
      <c r="FR566" s="7"/>
      <c r="FS566" s="7"/>
      <c r="FT566" s="7"/>
      <c r="FU566" s="7"/>
      <c r="FV566" s="7"/>
      <c r="FW566" s="7"/>
      <c r="FX566" s="7"/>
      <c r="FY566" s="7"/>
      <c r="FZ566" s="7"/>
      <c r="GA566" s="7"/>
      <c r="GB566" s="7"/>
      <c r="GC566" s="7"/>
      <c r="GD566" s="7"/>
      <c r="GE566" s="7"/>
      <c r="GF566" s="7"/>
      <c r="GG566" s="7"/>
      <c r="GH566" s="7"/>
      <c r="GI566" s="7"/>
      <c r="GJ566" s="7"/>
      <c r="GK566" s="7"/>
      <c r="GL566" s="7"/>
      <c r="GM566" s="7"/>
      <c r="GN566" s="7"/>
      <c r="GO566" s="7"/>
      <c r="GP566" s="7"/>
      <c r="GQ566" s="7"/>
      <c r="GR566" s="7"/>
      <c r="GS566" s="7"/>
      <c r="GT566" s="7"/>
      <c r="GU566" s="7"/>
      <c r="GV566" s="7"/>
      <c r="GW566" s="7"/>
      <c r="GX566" s="7"/>
      <c r="GY566" s="7"/>
      <c r="GZ566" s="7"/>
      <c r="HA566" s="7"/>
      <c r="HB566" s="7"/>
      <c r="HC566" s="7"/>
      <c r="HD566" s="7"/>
      <c r="HE566" s="7"/>
      <c r="HF566" s="7"/>
      <c r="HG566" s="7"/>
      <c r="HH566" s="7"/>
      <c r="HI566" s="7"/>
      <c r="HJ566" s="7"/>
      <c r="HK566" s="7"/>
      <c r="HL566" s="7"/>
      <c r="HM566" s="7"/>
      <c r="HN566" s="7"/>
      <c r="HO566" s="7"/>
      <c r="HP566" s="7"/>
      <c r="HQ566" s="7"/>
      <c r="HR566" s="7"/>
      <c r="HS566" s="7"/>
      <c r="HT566" s="7"/>
      <c r="HU566" s="7"/>
      <c r="HV566" s="7"/>
      <c r="HW566" s="7"/>
      <c r="HX566" s="7"/>
      <c r="HY566" s="7"/>
      <c r="HZ566" s="7"/>
      <c r="IA566" s="7"/>
      <c r="IB566" s="7"/>
      <c r="IC566" s="7"/>
      <c r="ID566" s="7"/>
      <c r="IE566" s="7"/>
      <c r="IF566" s="7"/>
      <c r="IG566" s="7"/>
      <c r="IH566" s="7"/>
      <c r="II566" s="7"/>
      <c r="IJ566" s="7"/>
      <c r="IK566" s="7"/>
      <c r="IL566" s="7"/>
      <c r="IM566" s="7"/>
      <c r="IN566" s="7"/>
      <c r="IO566" s="7"/>
      <c r="IP566" s="7"/>
      <c r="IQ566" s="7"/>
    </row>
    <row r="567" spans="1:251" s="89" customFormat="1" x14ac:dyDescent="0.3">
      <c r="A567" s="7"/>
      <c r="B567" s="7"/>
      <c r="C567" s="7"/>
      <c r="D567" s="86"/>
      <c r="E567" s="94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  <c r="DV567" s="7"/>
      <c r="DW567" s="7"/>
      <c r="DX567" s="7"/>
      <c r="DY567" s="7"/>
      <c r="DZ567" s="7"/>
      <c r="EA567" s="7"/>
      <c r="EB567" s="7"/>
      <c r="EC567" s="7"/>
      <c r="ED567" s="7"/>
      <c r="EE567" s="7"/>
      <c r="EF567" s="7"/>
      <c r="EG567" s="7"/>
      <c r="EH567" s="7"/>
      <c r="EI567" s="7"/>
      <c r="EJ567" s="7"/>
      <c r="EK567" s="7"/>
      <c r="EL567" s="7"/>
      <c r="EM567" s="7"/>
      <c r="EN567" s="7"/>
      <c r="EO567" s="7"/>
      <c r="EP567" s="7"/>
      <c r="EQ567" s="7"/>
      <c r="ER567" s="7"/>
      <c r="ES567" s="7"/>
      <c r="ET567" s="7"/>
      <c r="EU567" s="7"/>
      <c r="EV567" s="7"/>
      <c r="EW567" s="7"/>
      <c r="EX567" s="7"/>
      <c r="EY567" s="7"/>
      <c r="EZ567" s="7"/>
      <c r="FA567" s="7"/>
      <c r="FB567" s="7"/>
      <c r="FC567" s="7"/>
      <c r="FD567" s="7"/>
      <c r="FE567" s="7"/>
      <c r="FF567" s="7"/>
      <c r="FG567" s="7"/>
      <c r="FH567" s="7"/>
      <c r="FI567" s="7"/>
      <c r="FJ567" s="7"/>
      <c r="FK567" s="7"/>
      <c r="FL567" s="7"/>
      <c r="FM567" s="7"/>
      <c r="FN567" s="7"/>
      <c r="FO567" s="7"/>
      <c r="FP567" s="7"/>
      <c r="FQ567" s="7"/>
      <c r="FR567" s="7"/>
      <c r="FS567" s="7"/>
      <c r="FT567" s="7"/>
      <c r="FU567" s="7"/>
      <c r="FV567" s="7"/>
      <c r="FW567" s="7"/>
      <c r="FX567" s="7"/>
      <c r="FY567" s="7"/>
      <c r="FZ567" s="7"/>
      <c r="GA567" s="7"/>
      <c r="GB567" s="7"/>
      <c r="GC567" s="7"/>
      <c r="GD567" s="7"/>
      <c r="GE567" s="7"/>
      <c r="GF567" s="7"/>
      <c r="GG567" s="7"/>
      <c r="GH567" s="7"/>
      <c r="GI567" s="7"/>
      <c r="GJ567" s="7"/>
      <c r="GK567" s="7"/>
      <c r="GL567" s="7"/>
      <c r="GM567" s="7"/>
      <c r="GN567" s="7"/>
      <c r="GO567" s="7"/>
      <c r="GP567" s="7"/>
      <c r="GQ567" s="7"/>
      <c r="GR567" s="7"/>
      <c r="GS567" s="7"/>
      <c r="GT567" s="7"/>
      <c r="GU567" s="7"/>
      <c r="GV567" s="7"/>
      <c r="GW567" s="7"/>
      <c r="GX567" s="7"/>
      <c r="GY567" s="7"/>
      <c r="GZ567" s="7"/>
      <c r="HA567" s="7"/>
      <c r="HB567" s="7"/>
      <c r="HC567" s="7"/>
      <c r="HD567" s="7"/>
      <c r="HE567" s="7"/>
      <c r="HF567" s="7"/>
      <c r="HG567" s="7"/>
      <c r="HH567" s="7"/>
      <c r="HI567" s="7"/>
      <c r="HJ567" s="7"/>
      <c r="HK567" s="7"/>
      <c r="HL567" s="7"/>
      <c r="HM567" s="7"/>
      <c r="HN567" s="7"/>
      <c r="HO567" s="7"/>
      <c r="HP567" s="7"/>
      <c r="HQ567" s="7"/>
      <c r="HR567" s="7"/>
      <c r="HS567" s="7"/>
      <c r="HT567" s="7"/>
      <c r="HU567" s="7"/>
      <c r="HV567" s="7"/>
      <c r="HW567" s="7"/>
      <c r="HX567" s="7"/>
      <c r="HY567" s="7"/>
      <c r="HZ567" s="7"/>
      <c r="IA567" s="7"/>
      <c r="IB567" s="7"/>
      <c r="IC567" s="7"/>
      <c r="ID567" s="7"/>
      <c r="IE567" s="7"/>
      <c r="IF567" s="7"/>
      <c r="IG567" s="7"/>
      <c r="IH567" s="7"/>
      <c r="II567" s="7"/>
      <c r="IJ567" s="7"/>
      <c r="IK567" s="7"/>
      <c r="IL567" s="7"/>
      <c r="IM567" s="7"/>
      <c r="IN567" s="7"/>
      <c r="IO567" s="7"/>
      <c r="IP567" s="7"/>
      <c r="IQ567" s="7"/>
    </row>
    <row r="568" spans="1:251" s="89" customFormat="1" x14ac:dyDescent="0.3">
      <c r="A568" s="7"/>
      <c r="B568" s="7"/>
      <c r="C568" s="7"/>
      <c r="D568" s="86"/>
      <c r="E568" s="94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  <c r="DV568" s="7"/>
      <c r="DW568" s="7"/>
      <c r="DX568" s="7"/>
      <c r="DY568" s="7"/>
      <c r="DZ568" s="7"/>
      <c r="EA568" s="7"/>
      <c r="EB568" s="7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7"/>
      <c r="EO568" s="7"/>
      <c r="EP568" s="7"/>
      <c r="EQ568" s="7"/>
      <c r="ER568" s="7"/>
      <c r="ES568" s="7"/>
      <c r="ET568" s="7"/>
      <c r="EU568" s="7"/>
      <c r="EV568" s="7"/>
      <c r="EW568" s="7"/>
      <c r="EX568" s="7"/>
      <c r="EY568" s="7"/>
      <c r="EZ568" s="7"/>
      <c r="FA568" s="7"/>
      <c r="FB568" s="7"/>
      <c r="FC568" s="7"/>
      <c r="FD568" s="7"/>
      <c r="FE568" s="7"/>
      <c r="FF568" s="7"/>
      <c r="FG568" s="7"/>
      <c r="FH568" s="7"/>
      <c r="FI568" s="7"/>
      <c r="FJ568" s="7"/>
      <c r="FK568" s="7"/>
      <c r="FL568" s="7"/>
      <c r="FM568" s="7"/>
      <c r="FN568" s="7"/>
      <c r="FO568" s="7"/>
      <c r="FP568" s="7"/>
      <c r="FQ568" s="7"/>
      <c r="FR568" s="7"/>
      <c r="FS568" s="7"/>
      <c r="FT568" s="7"/>
      <c r="FU568" s="7"/>
      <c r="FV568" s="7"/>
      <c r="FW568" s="7"/>
      <c r="FX568" s="7"/>
      <c r="FY568" s="7"/>
      <c r="FZ568" s="7"/>
      <c r="GA568" s="7"/>
      <c r="GB568" s="7"/>
      <c r="GC568" s="7"/>
      <c r="GD568" s="7"/>
      <c r="GE568" s="7"/>
      <c r="GF568" s="7"/>
      <c r="GG568" s="7"/>
      <c r="GH568" s="7"/>
      <c r="GI568" s="7"/>
      <c r="GJ568" s="7"/>
      <c r="GK568" s="7"/>
      <c r="GL568" s="7"/>
      <c r="GM568" s="7"/>
      <c r="GN568" s="7"/>
      <c r="GO568" s="7"/>
      <c r="GP568" s="7"/>
      <c r="GQ568" s="7"/>
      <c r="GR568" s="7"/>
      <c r="GS568" s="7"/>
      <c r="GT568" s="7"/>
      <c r="GU568" s="7"/>
      <c r="GV568" s="7"/>
      <c r="GW568" s="7"/>
      <c r="GX568" s="7"/>
      <c r="GY568" s="7"/>
      <c r="GZ568" s="7"/>
      <c r="HA568" s="7"/>
      <c r="HB568" s="7"/>
      <c r="HC568" s="7"/>
      <c r="HD568" s="7"/>
      <c r="HE568" s="7"/>
      <c r="HF568" s="7"/>
      <c r="HG568" s="7"/>
      <c r="HH568" s="7"/>
      <c r="HI568" s="7"/>
      <c r="HJ568" s="7"/>
      <c r="HK568" s="7"/>
      <c r="HL568" s="7"/>
      <c r="HM568" s="7"/>
      <c r="HN568" s="7"/>
      <c r="HO568" s="7"/>
      <c r="HP568" s="7"/>
      <c r="HQ568" s="7"/>
      <c r="HR568" s="7"/>
      <c r="HS568" s="7"/>
      <c r="HT568" s="7"/>
      <c r="HU568" s="7"/>
      <c r="HV568" s="7"/>
      <c r="HW568" s="7"/>
      <c r="HX568" s="7"/>
      <c r="HY568" s="7"/>
      <c r="HZ568" s="7"/>
      <c r="IA568" s="7"/>
      <c r="IB568" s="7"/>
      <c r="IC568" s="7"/>
      <c r="ID568" s="7"/>
      <c r="IE568" s="7"/>
      <c r="IF568" s="7"/>
      <c r="IG568" s="7"/>
      <c r="IH568" s="7"/>
      <c r="II568" s="7"/>
      <c r="IJ568" s="7"/>
      <c r="IK568" s="7"/>
      <c r="IL568" s="7"/>
      <c r="IM568" s="7"/>
      <c r="IN568" s="7"/>
      <c r="IO568" s="7"/>
      <c r="IP568" s="7"/>
      <c r="IQ568" s="7"/>
    </row>
    <row r="569" spans="1:251" s="89" customFormat="1" x14ac:dyDescent="0.3">
      <c r="A569" s="7"/>
      <c r="B569" s="7"/>
      <c r="C569" s="7"/>
      <c r="D569" s="86"/>
      <c r="E569" s="94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  <c r="DV569" s="7"/>
      <c r="DW569" s="7"/>
      <c r="DX569" s="7"/>
      <c r="DY569" s="7"/>
      <c r="DZ569" s="7"/>
      <c r="EA569" s="7"/>
      <c r="EB569" s="7"/>
      <c r="EC569" s="7"/>
      <c r="ED569" s="7"/>
      <c r="EE569" s="7"/>
      <c r="EF569" s="7"/>
      <c r="EG569" s="7"/>
      <c r="EH569" s="7"/>
      <c r="EI569" s="7"/>
      <c r="EJ569" s="7"/>
      <c r="EK569" s="7"/>
      <c r="EL569" s="7"/>
      <c r="EM569" s="7"/>
      <c r="EN569" s="7"/>
      <c r="EO569" s="7"/>
      <c r="EP569" s="7"/>
      <c r="EQ569" s="7"/>
      <c r="ER569" s="7"/>
      <c r="ES569" s="7"/>
      <c r="ET569" s="7"/>
      <c r="EU569" s="7"/>
      <c r="EV569" s="7"/>
      <c r="EW569" s="7"/>
      <c r="EX569" s="7"/>
      <c r="EY569" s="7"/>
      <c r="EZ569" s="7"/>
      <c r="FA569" s="7"/>
      <c r="FB569" s="7"/>
      <c r="FC569" s="7"/>
      <c r="FD569" s="7"/>
      <c r="FE569" s="7"/>
      <c r="FF569" s="7"/>
      <c r="FG569" s="7"/>
      <c r="FH569" s="7"/>
      <c r="FI569" s="7"/>
      <c r="FJ569" s="7"/>
      <c r="FK569" s="7"/>
      <c r="FL569" s="7"/>
      <c r="FM569" s="7"/>
      <c r="FN569" s="7"/>
      <c r="FO569" s="7"/>
      <c r="FP569" s="7"/>
      <c r="FQ569" s="7"/>
      <c r="FR569" s="7"/>
      <c r="FS569" s="7"/>
      <c r="FT569" s="7"/>
      <c r="FU569" s="7"/>
      <c r="FV569" s="7"/>
      <c r="FW569" s="7"/>
      <c r="FX569" s="7"/>
      <c r="FY569" s="7"/>
      <c r="FZ569" s="7"/>
      <c r="GA569" s="7"/>
      <c r="GB569" s="7"/>
      <c r="GC569" s="7"/>
      <c r="GD569" s="7"/>
      <c r="GE569" s="7"/>
      <c r="GF569" s="7"/>
      <c r="GG569" s="7"/>
      <c r="GH569" s="7"/>
      <c r="GI569" s="7"/>
      <c r="GJ569" s="7"/>
      <c r="GK569" s="7"/>
      <c r="GL569" s="7"/>
      <c r="GM569" s="7"/>
      <c r="GN569" s="7"/>
      <c r="GO569" s="7"/>
      <c r="GP569" s="7"/>
      <c r="GQ569" s="7"/>
      <c r="GR569" s="7"/>
      <c r="GS569" s="7"/>
      <c r="GT569" s="7"/>
      <c r="GU569" s="7"/>
      <c r="GV569" s="7"/>
      <c r="GW569" s="7"/>
      <c r="GX569" s="7"/>
      <c r="GY569" s="7"/>
      <c r="GZ569" s="7"/>
      <c r="HA569" s="7"/>
      <c r="HB569" s="7"/>
      <c r="HC569" s="7"/>
      <c r="HD569" s="7"/>
      <c r="HE569" s="7"/>
      <c r="HF569" s="7"/>
      <c r="HG569" s="7"/>
      <c r="HH569" s="7"/>
      <c r="HI569" s="7"/>
      <c r="HJ569" s="7"/>
      <c r="HK569" s="7"/>
      <c r="HL569" s="7"/>
      <c r="HM569" s="7"/>
      <c r="HN569" s="7"/>
      <c r="HO569" s="7"/>
      <c r="HP569" s="7"/>
      <c r="HQ569" s="7"/>
      <c r="HR569" s="7"/>
      <c r="HS569" s="7"/>
      <c r="HT569" s="7"/>
      <c r="HU569" s="7"/>
      <c r="HV569" s="7"/>
      <c r="HW569" s="7"/>
      <c r="HX569" s="7"/>
      <c r="HY569" s="7"/>
      <c r="HZ569" s="7"/>
      <c r="IA569" s="7"/>
      <c r="IB569" s="7"/>
      <c r="IC569" s="7"/>
      <c r="ID569" s="7"/>
      <c r="IE569" s="7"/>
      <c r="IF569" s="7"/>
      <c r="IG569" s="7"/>
      <c r="IH569" s="7"/>
      <c r="II569" s="7"/>
      <c r="IJ569" s="7"/>
      <c r="IK569" s="7"/>
      <c r="IL569" s="7"/>
      <c r="IM569" s="7"/>
      <c r="IN569" s="7"/>
      <c r="IO569" s="7"/>
      <c r="IP569" s="7"/>
      <c r="IQ569" s="7"/>
    </row>
    <row r="570" spans="1:251" s="89" customFormat="1" x14ac:dyDescent="0.3">
      <c r="A570" s="7"/>
      <c r="B570" s="7"/>
      <c r="C570" s="7"/>
      <c r="D570" s="86"/>
      <c r="E570" s="94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/>
      <c r="FZ570" s="7"/>
      <c r="GA570" s="7"/>
      <c r="GB570" s="7"/>
      <c r="GC570" s="7"/>
      <c r="GD570" s="7"/>
      <c r="GE570" s="7"/>
      <c r="GF570" s="7"/>
      <c r="GG570" s="7"/>
      <c r="GH570" s="7"/>
      <c r="GI570" s="7"/>
      <c r="GJ570" s="7"/>
      <c r="GK570" s="7"/>
      <c r="GL570" s="7"/>
      <c r="GM570" s="7"/>
      <c r="GN570" s="7"/>
      <c r="GO570" s="7"/>
      <c r="GP570" s="7"/>
      <c r="GQ570" s="7"/>
      <c r="GR570" s="7"/>
      <c r="GS570" s="7"/>
      <c r="GT570" s="7"/>
      <c r="GU570" s="7"/>
      <c r="GV570" s="7"/>
      <c r="GW570" s="7"/>
      <c r="GX570" s="7"/>
      <c r="GY570" s="7"/>
      <c r="GZ570" s="7"/>
      <c r="HA570" s="7"/>
      <c r="HB570" s="7"/>
      <c r="HC570" s="7"/>
      <c r="HD570" s="7"/>
      <c r="HE570" s="7"/>
      <c r="HF570" s="7"/>
      <c r="HG570" s="7"/>
      <c r="HH570" s="7"/>
      <c r="HI570" s="7"/>
      <c r="HJ570" s="7"/>
      <c r="HK570" s="7"/>
      <c r="HL570" s="7"/>
      <c r="HM570" s="7"/>
      <c r="HN570" s="7"/>
      <c r="HO570" s="7"/>
      <c r="HP570" s="7"/>
      <c r="HQ570" s="7"/>
      <c r="HR570" s="7"/>
      <c r="HS570" s="7"/>
      <c r="HT570" s="7"/>
      <c r="HU570" s="7"/>
      <c r="HV570" s="7"/>
      <c r="HW570" s="7"/>
      <c r="HX570" s="7"/>
      <c r="HY570" s="7"/>
      <c r="HZ570" s="7"/>
      <c r="IA570" s="7"/>
      <c r="IB570" s="7"/>
      <c r="IC570" s="7"/>
      <c r="ID570" s="7"/>
      <c r="IE570" s="7"/>
      <c r="IF570" s="7"/>
      <c r="IG570" s="7"/>
      <c r="IH570" s="7"/>
      <c r="II570" s="7"/>
      <c r="IJ570" s="7"/>
      <c r="IK570" s="7"/>
      <c r="IL570" s="7"/>
      <c r="IM570" s="7"/>
      <c r="IN570" s="7"/>
      <c r="IO570" s="7"/>
      <c r="IP570" s="7"/>
      <c r="IQ570" s="7"/>
    </row>
    <row r="571" spans="1:251" s="89" customFormat="1" x14ac:dyDescent="0.3">
      <c r="A571" s="7"/>
      <c r="B571" s="7"/>
      <c r="C571" s="7"/>
      <c r="D571" s="86"/>
      <c r="E571" s="94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  <c r="DV571" s="7"/>
      <c r="DW571" s="7"/>
      <c r="DX571" s="7"/>
      <c r="DY571" s="7"/>
      <c r="DZ571" s="7"/>
      <c r="EA571" s="7"/>
      <c r="EB571" s="7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7"/>
      <c r="EO571" s="7"/>
      <c r="EP571" s="7"/>
      <c r="EQ571" s="7"/>
      <c r="ER571" s="7"/>
      <c r="ES571" s="7"/>
      <c r="ET571" s="7"/>
      <c r="EU571" s="7"/>
      <c r="EV571" s="7"/>
      <c r="EW571" s="7"/>
      <c r="EX571" s="7"/>
      <c r="EY571" s="7"/>
      <c r="EZ571" s="7"/>
      <c r="FA571" s="7"/>
      <c r="FB571" s="7"/>
      <c r="FC571" s="7"/>
      <c r="FD571" s="7"/>
      <c r="FE571" s="7"/>
      <c r="FF571" s="7"/>
      <c r="FG571" s="7"/>
      <c r="FH571" s="7"/>
      <c r="FI571" s="7"/>
      <c r="FJ571" s="7"/>
      <c r="FK571" s="7"/>
      <c r="FL571" s="7"/>
      <c r="FM571" s="7"/>
      <c r="FN571" s="7"/>
      <c r="FO571" s="7"/>
      <c r="FP571" s="7"/>
      <c r="FQ571" s="7"/>
      <c r="FR571" s="7"/>
      <c r="FS571" s="7"/>
      <c r="FT571" s="7"/>
      <c r="FU571" s="7"/>
      <c r="FV571" s="7"/>
      <c r="FW571" s="7"/>
      <c r="FX571" s="7"/>
      <c r="FY571" s="7"/>
      <c r="FZ571" s="7"/>
      <c r="GA571" s="7"/>
      <c r="GB571" s="7"/>
      <c r="GC571" s="7"/>
      <c r="GD571" s="7"/>
      <c r="GE571" s="7"/>
      <c r="GF571" s="7"/>
      <c r="GG571" s="7"/>
      <c r="GH571" s="7"/>
      <c r="GI571" s="7"/>
      <c r="GJ571" s="7"/>
      <c r="GK571" s="7"/>
      <c r="GL571" s="7"/>
      <c r="GM571" s="7"/>
      <c r="GN571" s="7"/>
      <c r="GO571" s="7"/>
      <c r="GP571" s="7"/>
      <c r="GQ571" s="7"/>
      <c r="GR571" s="7"/>
      <c r="GS571" s="7"/>
      <c r="GT571" s="7"/>
      <c r="GU571" s="7"/>
      <c r="GV571" s="7"/>
      <c r="GW571" s="7"/>
      <c r="GX571" s="7"/>
      <c r="GY571" s="7"/>
      <c r="GZ571" s="7"/>
      <c r="HA571" s="7"/>
      <c r="HB571" s="7"/>
      <c r="HC571" s="7"/>
      <c r="HD571" s="7"/>
      <c r="HE571" s="7"/>
      <c r="HF571" s="7"/>
      <c r="HG571" s="7"/>
      <c r="HH571" s="7"/>
      <c r="HI571" s="7"/>
      <c r="HJ571" s="7"/>
      <c r="HK571" s="7"/>
      <c r="HL571" s="7"/>
      <c r="HM571" s="7"/>
      <c r="HN571" s="7"/>
      <c r="HO571" s="7"/>
      <c r="HP571" s="7"/>
      <c r="HQ571" s="7"/>
      <c r="HR571" s="7"/>
      <c r="HS571" s="7"/>
      <c r="HT571" s="7"/>
      <c r="HU571" s="7"/>
      <c r="HV571" s="7"/>
      <c r="HW571" s="7"/>
      <c r="HX571" s="7"/>
      <c r="HY571" s="7"/>
      <c r="HZ571" s="7"/>
      <c r="IA571" s="7"/>
      <c r="IB571" s="7"/>
      <c r="IC571" s="7"/>
      <c r="ID571" s="7"/>
      <c r="IE571" s="7"/>
      <c r="IF571" s="7"/>
      <c r="IG571" s="7"/>
      <c r="IH571" s="7"/>
      <c r="II571" s="7"/>
      <c r="IJ571" s="7"/>
      <c r="IK571" s="7"/>
      <c r="IL571" s="7"/>
      <c r="IM571" s="7"/>
      <c r="IN571" s="7"/>
      <c r="IO571" s="7"/>
      <c r="IP571" s="7"/>
      <c r="IQ571" s="7"/>
    </row>
    <row r="572" spans="1:251" s="89" customFormat="1" x14ac:dyDescent="0.3">
      <c r="A572" s="7"/>
      <c r="B572" s="7"/>
      <c r="C572" s="7"/>
      <c r="D572" s="86"/>
      <c r="E572" s="94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/>
      <c r="FZ572" s="7"/>
      <c r="GA572" s="7"/>
      <c r="GB572" s="7"/>
      <c r="GC572" s="7"/>
      <c r="GD572" s="7"/>
      <c r="GE572" s="7"/>
      <c r="GF572" s="7"/>
      <c r="GG572" s="7"/>
      <c r="GH572" s="7"/>
      <c r="GI572" s="7"/>
      <c r="GJ572" s="7"/>
      <c r="GK572" s="7"/>
      <c r="GL572" s="7"/>
      <c r="GM572" s="7"/>
      <c r="GN572" s="7"/>
      <c r="GO572" s="7"/>
      <c r="GP572" s="7"/>
      <c r="GQ572" s="7"/>
      <c r="GR572" s="7"/>
      <c r="GS572" s="7"/>
      <c r="GT572" s="7"/>
      <c r="GU572" s="7"/>
      <c r="GV572" s="7"/>
      <c r="GW572" s="7"/>
      <c r="GX572" s="7"/>
      <c r="GY572" s="7"/>
      <c r="GZ572" s="7"/>
      <c r="HA572" s="7"/>
      <c r="HB572" s="7"/>
      <c r="HC572" s="7"/>
      <c r="HD572" s="7"/>
      <c r="HE572" s="7"/>
      <c r="HF572" s="7"/>
      <c r="HG572" s="7"/>
      <c r="HH572" s="7"/>
      <c r="HI572" s="7"/>
      <c r="HJ572" s="7"/>
      <c r="HK572" s="7"/>
      <c r="HL572" s="7"/>
      <c r="HM572" s="7"/>
      <c r="HN572" s="7"/>
      <c r="HO572" s="7"/>
      <c r="HP572" s="7"/>
      <c r="HQ572" s="7"/>
      <c r="HR572" s="7"/>
      <c r="HS572" s="7"/>
      <c r="HT572" s="7"/>
      <c r="HU572" s="7"/>
      <c r="HV572" s="7"/>
      <c r="HW572" s="7"/>
      <c r="HX572" s="7"/>
      <c r="HY572" s="7"/>
      <c r="HZ572" s="7"/>
      <c r="IA572" s="7"/>
      <c r="IB572" s="7"/>
      <c r="IC572" s="7"/>
      <c r="ID572" s="7"/>
      <c r="IE572" s="7"/>
      <c r="IF572" s="7"/>
      <c r="IG572" s="7"/>
      <c r="IH572" s="7"/>
      <c r="II572" s="7"/>
      <c r="IJ572" s="7"/>
      <c r="IK572" s="7"/>
      <c r="IL572" s="7"/>
      <c r="IM572" s="7"/>
      <c r="IN572" s="7"/>
      <c r="IO572" s="7"/>
      <c r="IP572" s="7"/>
      <c r="IQ572" s="7"/>
    </row>
    <row r="573" spans="1:251" s="89" customFormat="1" x14ac:dyDescent="0.3">
      <c r="A573" s="7"/>
      <c r="B573" s="7"/>
      <c r="C573" s="7"/>
      <c r="D573" s="86"/>
      <c r="E573" s="94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  <c r="DV573" s="7"/>
      <c r="DW573" s="7"/>
      <c r="DX573" s="7"/>
      <c r="DY573" s="7"/>
      <c r="DZ573" s="7"/>
      <c r="EA573" s="7"/>
      <c r="EB573" s="7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7"/>
      <c r="EO573" s="7"/>
      <c r="EP573" s="7"/>
      <c r="EQ573" s="7"/>
      <c r="ER573" s="7"/>
      <c r="ES573" s="7"/>
      <c r="ET573" s="7"/>
      <c r="EU573" s="7"/>
      <c r="EV573" s="7"/>
      <c r="EW573" s="7"/>
      <c r="EX573" s="7"/>
      <c r="EY573" s="7"/>
      <c r="EZ573" s="7"/>
      <c r="FA573" s="7"/>
      <c r="FB573" s="7"/>
      <c r="FC573" s="7"/>
      <c r="FD573" s="7"/>
      <c r="FE573" s="7"/>
      <c r="FF573" s="7"/>
      <c r="FG573" s="7"/>
      <c r="FH573" s="7"/>
      <c r="FI573" s="7"/>
      <c r="FJ573" s="7"/>
      <c r="FK573" s="7"/>
      <c r="FL573" s="7"/>
      <c r="FM573" s="7"/>
      <c r="FN573" s="7"/>
      <c r="FO573" s="7"/>
      <c r="FP573" s="7"/>
      <c r="FQ573" s="7"/>
      <c r="FR573" s="7"/>
      <c r="FS573" s="7"/>
      <c r="FT573" s="7"/>
      <c r="FU573" s="7"/>
      <c r="FV573" s="7"/>
      <c r="FW573" s="7"/>
      <c r="FX573" s="7"/>
      <c r="FY573" s="7"/>
      <c r="FZ573" s="7"/>
      <c r="GA573" s="7"/>
      <c r="GB573" s="7"/>
      <c r="GC573" s="7"/>
      <c r="GD573" s="7"/>
      <c r="GE573" s="7"/>
      <c r="GF573" s="7"/>
      <c r="GG573" s="7"/>
      <c r="GH573" s="7"/>
      <c r="GI573" s="7"/>
      <c r="GJ573" s="7"/>
      <c r="GK573" s="7"/>
      <c r="GL573" s="7"/>
      <c r="GM573" s="7"/>
      <c r="GN573" s="7"/>
      <c r="GO573" s="7"/>
      <c r="GP573" s="7"/>
      <c r="GQ573" s="7"/>
      <c r="GR573" s="7"/>
      <c r="GS573" s="7"/>
      <c r="GT573" s="7"/>
      <c r="GU573" s="7"/>
      <c r="GV573" s="7"/>
      <c r="GW573" s="7"/>
      <c r="GX573" s="7"/>
      <c r="GY573" s="7"/>
      <c r="GZ573" s="7"/>
      <c r="HA573" s="7"/>
      <c r="HB573" s="7"/>
      <c r="HC573" s="7"/>
      <c r="HD573" s="7"/>
      <c r="HE573" s="7"/>
      <c r="HF573" s="7"/>
      <c r="HG573" s="7"/>
      <c r="HH573" s="7"/>
      <c r="HI573" s="7"/>
      <c r="HJ573" s="7"/>
      <c r="HK573" s="7"/>
      <c r="HL573" s="7"/>
      <c r="HM573" s="7"/>
      <c r="HN573" s="7"/>
      <c r="HO573" s="7"/>
      <c r="HP573" s="7"/>
      <c r="HQ573" s="7"/>
      <c r="HR573" s="7"/>
      <c r="HS573" s="7"/>
      <c r="HT573" s="7"/>
      <c r="HU573" s="7"/>
      <c r="HV573" s="7"/>
      <c r="HW573" s="7"/>
      <c r="HX573" s="7"/>
      <c r="HY573" s="7"/>
      <c r="HZ573" s="7"/>
      <c r="IA573" s="7"/>
      <c r="IB573" s="7"/>
      <c r="IC573" s="7"/>
      <c r="ID573" s="7"/>
      <c r="IE573" s="7"/>
      <c r="IF573" s="7"/>
      <c r="IG573" s="7"/>
      <c r="IH573" s="7"/>
      <c r="II573" s="7"/>
      <c r="IJ573" s="7"/>
      <c r="IK573" s="7"/>
      <c r="IL573" s="7"/>
      <c r="IM573" s="7"/>
      <c r="IN573" s="7"/>
      <c r="IO573" s="7"/>
      <c r="IP573" s="7"/>
      <c r="IQ573" s="7"/>
    </row>
    <row r="574" spans="1:251" s="89" customFormat="1" x14ac:dyDescent="0.3">
      <c r="A574" s="7"/>
      <c r="B574" s="7"/>
      <c r="C574" s="7"/>
      <c r="D574" s="86"/>
      <c r="E574" s="94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/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/>
      <c r="FZ574" s="7"/>
      <c r="GA574" s="7"/>
      <c r="GB574" s="7"/>
      <c r="GC574" s="7"/>
      <c r="GD574" s="7"/>
      <c r="GE574" s="7"/>
      <c r="GF574" s="7"/>
      <c r="GG574" s="7"/>
      <c r="GH574" s="7"/>
      <c r="GI574" s="7"/>
      <c r="GJ574" s="7"/>
      <c r="GK574" s="7"/>
      <c r="GL574" s="7"/>
      <c r="GM574" s="7"/>
      <c r="GN574" s="7"/>
      <c r="GO574" s="7"/>
      <c r="GP574" s="7"/>
      <c r="GQ574" s="7"/>
      <c r="GR574" s="7"/>
      <c r="GS574" s="7"/>
      <c r="GT574" s="7"/>
      <c r="GU574" s="7"/>
      <c r="GV574" s="7"/>
      <c r="GW574" s="7"/>
      <c r="GX574" s="7"/>
      <c r="GY574" s="7"/>
      <c r="GZ574" s="7"/>
      <c r="HA574" s="7"/>
      <c r="HB574" s="7"/>
      <c r="HC574" s="7"/>
      <c r="HD574" s="7"/>
      <c r="HE574" s="7"/>
      <c r="HF574" s="7"/>
      <c r="HG574" s="7"/>
      <c r="HH574" s="7"/>
      <c r="HI574" s="7"/>
      <c r="HJ574" s="7"/>
      <c r="HK574" s="7"/>
      <c r="HL574" s="7"/>
      <c r="HM574" s="7"/>
      <c r="HN574" s="7"/>
      <c r="HO574" s="7"/>
      <c r="HP574" s="7"/>
      <c r="HQ574" s="7"/>
      <c r="HR574" s="7"/>
      <c r="HS574" s="7"/>
      <c r="HT574" s="7"/>
      <c r="HU574" s="7"/>
      <c r="HV574" s="7"/>
      <c r="HW574" s="7"/>
      <c r="HX574" s="7"/>
      <c r="HY574" s="7"/>
      <c r="HZ574" s="7"/>
      <c r="IA574" s="7"/>
      <c r="IB574" s="7"/>
      <c r="IC574" s="7"/>
      <c r="ID574" s="7"/>
      <c r="IE574" s="7"/>
      <c r="IF574" s="7"/>
      <c r="IG574" s="7"/>
      <c r="IH574" s="7"/>
      <c r="II574" s="7"/>
      <c r="IJ574" s="7"/>
      <c r="IK574" s="7"/>
      <c r="IL574" s="7"/>
      <c r="IM574" s="7"/>
      <c r="IN574" s="7"/>
      <c r="IO574" s="7"/>
      <c r="IP574" s="7"/>
      <c r="IQ574" s="7"/>
    </row>
    <row r="575" spans="1:251" s="89" customFormat="1" x14ac:dyDescent="0.3">
      <c r="A575" s="7"/>
      <c r="B575" s="7"/>
      <c r="C575" s="7"/>
      <c r="D575" s="86"/>
      <c r="E575" s="94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  <c r="DV575" s="7"/>
      <c r="DW575" s="7"/>
      <c r="DX575" s="7"/>
      <c r="DY575" s="7"/>
      <c r="DZ575" s="7"/>
      <c r="EA575" s="7"/>
      <c r="EB575" s="7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7"/>
      <c r="EO575" s="7"/>
      <c r="EP575" s="7"/>
      <c r="EQ575" s="7"/>
      <c r="ER575" s="7"/>
      <c r="ES575" s="7"/>
      <c r="ET575" s="7"/>
      <c r="EU575" s="7"/>
      <c r="EV575" s="7"/>
      <c r="EW575" s="7"/>
      <c r="EX575" s="7"/>
      <c r="EY575" s="7"/>
      <c r="EZ575" s="7"/>
      <c r="FA575" s="7"/>
      <c r="FB575" s="7"/>
      <c r="FC575" s="7"/>
      <c r="FD575" s="7"/>
      <c r="FE575" s="7"/>
      <c r="FF575" s="7"/>
      <c r="FG575" s="7"/>
      <c r="FH575" s="7"/>
      <c r="FI575" s="7"/>
      <c r="FJ575" s="7"/>
      <c r="FK575" s="7"/>
      <c r="FL575" s="7"/>
      <c r="FM575" s="7"/>
      <c r="FN575" s="7"/>
      <c r="FO575" s="7"/>
      <c r="FP575" s="7"/>
      <c r="FQ575" s="7"/>
      <c r="FR575" s="7"/>
      <c r="FS575" s="7"/>
      <c r="FT575" s="7"/>
      <c r="FU575" s="7"/>
      <c r="FV575" s="7"/>
      <c r="FW575" s="7"/>
      <c r="FX575" s="7"/>
      <c r="FY575" s="7"/>
      <c r="FZ575" s="7"/>
      <c r="GA575" s="7"/>
      <c r="GB575" s="7"/>
      <c r="GC575" s="7"/>
      <c r="GD575" s="7"/>
      <c r="GE575" s="7"/>
      <c r="GF575" s="7"/>
      <c r="GG575" s="7"/>
      <c r="GH575" s="7"/>
      <c r="GI575" s="7"/>
      <c r="GJ575" s="7"/>
      <c r="GK575" s="7"/>
      <c r="GL575" s="7"/>
      <c r="GM575" s="7"/>
      <c r="GN575" s="7"/>
      <c r="GO575" s="7"/>
      <c r="GP575" s="7"/>
      <c r="GQ575" s="7"/>
      <c r="GR575" s="7"/>
      <c r="GS575" s="7"/>
      <c r="GT575" s="7"/>
      <c r="GU575" s="7"/>
      <c r="GV575" s="7"/>
      <c r="GW575" s="7"/>
      <c r="GX575" s="7"/>
      <c r="GY575" s="7"/>
      <c r="GZ575" s="7"/>
      <c r="HA575" s="7"/>
      <c r="HB575" s="7"/>
      <c r="HC575" s="7"/>
      <c r="HD575" s="7"/>
      <c r="HE575" s="7"/>
      <c r="HF575" s="7"/>
      <c r="HG575" s="7"/>
      <c r="HH575" s="7"/>
      <c r="HI575" s="7"/>
      <c r="HJ575" s="7"/>
      <c r="HK575" s="7"/>
      <c r="HL575" s="7"/>
      <c r="HM575" s="7"/>
      <c r="HN575" s="7"/>
      <c r="HO575" s="7"/>
      <c r="HP575" s="7"/>
      <c r="HQ575" s="7"/>
      <c r="HR575" s="7"/>
      <c r="HS575" s="7"/>
      <c r="HT575" s="7"/>
      <c r="HU575" s="7"/>
      <c r="HV575" s="7"/>
      <c r="HW575" s="7"/>
      <c r="HX575" s="7"/>
      <c r="HY575" s="7"/>
      <c r="HZ575" s="7"/>
      <c r="IA575" s="7"/>
      <c r="IB575" s="7"/>
      <c r="IC575" s="7"/>
      <c r="ID575" s="7"/>
      <c r="IE575" s="7"/>
      <c r="IF575" s="7"/>
      <c r="IG575" s="7"/>
      <c r="IH575" s="7"/>
      <c r="II575" s="7"/>
      <c r="IJ575" s="7"/>
      <c r="IK575" s="7"/>
      <c r="IL575" s="7"/>
      <c r="IM575" s="7"/>
      <c r="IN575" s="7"/>
      <c r="IO575" s="7"/>
      <c r="IP575" s="7"/>
      <c r="IQ575" s="7"/>
    </row>
    <row r="576" spans="1:251" s="89" customFormat="1" x14ac:dyDescent="0.3">
      <c r="A576" s="7"/>
      <c r="B576" s="7"/>
      <c r="C576" s="7"/>
      <c r="D576" s="86"/>
      <c r="E576" s="94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/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/>
      <c r="FZ576" s="7"/>
      <c r="GA576" s="7"/>
      <c r="GB576" s="7"/>
      <c r="GC576" s="7"/>
      <c r="GD576" s="7"/>
      <c r="GE576" s="7"/>
      <c r="GF576" s="7"/>
      <c r="GG576" s="7"/>
      <c r="GH576" s="7"/>
      <c r="GI576" s="7"/>
      <c r="GJ576" s="7"/>
      <c r="GK576" s="7"/>
      <c r="GL576" s="7"/>
      <c r="GM576" s="7"/>
      <c r="GN576" s="7"/>
      <c r="GO576" s="7"/>
      <c r="GP576" s="7"/>
      <c r="GQ576" s="7"/>
      <c r="GR576" s="7"/>
      <c r="GS576" s="7"/>
      <c r="GT576" s="7"/>
      <c r="GU576" s="7"/>
      <c r="GV576" s="7"/>
      <c r="GW576" s="7"/>
      <c r="GX576" s="7"/>
      <c r="GY576" s="7"/>
      <c r="GZ576" s="7"/>
      <c r="HA576" s="7"/>
      <c r="HB576" s="7"/>
      <c r="HC576" s="7"/>
      <c r="HD576" s="7"/>
      <c r="HE576" s="7"/>
      <c r="HF576" s="7"/>
      <c r="HG576" s="7"/>
      <c r="HH576" s="7"/>
      <c r="HI576" s="7"/>
      <c r="HJ576" s="7"/>
      <c r="HK576" s="7"/>
      <c r="HL576" s="7"/>
      <c r="HM576" s="7"/>
      <c r="HN576" s="7"/>
      <c r="HO576" s="7"/>
      <c r="HP576" s="7"/>
      <c r="HQ576" s="7"/>
      <c r="HR576" s="7"/>
      <c r="HS576" s="7"/>
      <c r="HT576" s="7"/>
      <c r="HU576" s="7"/>
      <c r="HV576" s="7"/>
      <c r="HW576" s="7"/>
      <c r="HX576" s="7"/>
      <c r="HY576" s="7"/>
      <c r="HZ576" s="7"/>
      <c r="IA576" s="7"/>
      <c r="IB576" s="7"/>
      <c r="IC576" s="7"/>
      <c r="ID576" s="7"/>
      <c r="IE576" s="7"/>
      <c r="IF576" s="7"/>
      <c r="IG576" s="7"/>
      <c r="IH576" s="7"/>
      <c r="II576" s="7"/>
      <c r="IJ576" s="7"/>
      <c r="IK576" s="7"/>
      <c r="IL576" s="7"/>
      <c r="IM576" s="7"/>
      <c r="IN576" s="7"/>
      <c r="IO576" s="7"/>
      <c r="IP576" s="7"/>
      <c r="IQ576" s="7"/>
    </row>
    <row r="577" spans="1:251" s="89" customFormat="1" x14ac:dyDescent="0.3">
      <c r="A577" s="7"/>
      <c r="B577" s="7"/>
      <c r="C577" s="7"/>
      <c r="D577" s="86"/>
      <c r="E577" s="94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  <c r="DV577" s="7"/>
      <c r="DW577" s="7"/>
      <c r="DX577" s="7"/>
      <c r="DY577" s="7"/>
      <c r="DZ577" s="7"/>
      <c r="EA577" s="7"/>
      <c r="EB577" s="7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7"/>
      <c r="EO577" s="7"/>
      <c r="EP577" s="7"/>
      <c r="EQ577" s="7"/>
      <c r="ER577" s="7"/>
      <c r="ES577" s="7"/>
      <c r="ET577" s="7"/>
      <c r="EU577" s="7"/>
      <c r="EV577" s="7"/>
      <c r="EW577" s="7"/>
      <c r="EX577" s="7"/>
      <c r="EY577" s="7"/>
      <c r="EZ577" s="7"/>
      <c r="FA577" s="7"/>
      <c r="FB577" s="7"/>
      <c r="FC577" s="7"/>
      <c r="FD577" s="7"/>
      <c r="FE577" s="7"/>
      <c r="FF577" s="7"/>
      <c r="FG577" s="7"/>
      <c r="FH577" s="7"/>
      <c r="FI577" s="7"/>
      <c r="FJ577" s="7"/>
      <c r="FK577" s="7"/>
      <c r="FL577" s="7"/>
      <c r="FM577" s="7"/>
      <c r="FN577" s="7"/>
      <c r="FO577" s="7"/>
      <c r="FP577" s="7"/>
      <c r="FQ577" s="7"/>
      <c r="FR577" s="7"/>
      <c r="FS577" s="7"/>
      <c r="FT577" s="7"/>
      <c r="FU577" s="7"/>
      <c r="FV577" s="7"/>
      <c r="FW577" s="7"/>
      <c r="FX577" s="7"/>
      <c r="FY577" s="7"/>
      <c r="FZ577" s="7"/>
      <c r="GA577" s="7"/>
      <c r="GB577" s="7"/>
      <c r="GC577" s="7"/>
      <c r="GD577" s="7"/>
      <c r="GE577" s="7"/>
      <c r="GF577" s="7"/>
      <c r="GG577" s="7"/>
      <c r="GH577" s="7"/>
      <c r="GI577" s="7"/>
      <c r="GJ577" s="7"/>
      <c r="GK577" s="7"/>
      <c r="GL577" s="7"/>
      <c r="GM577" s="7"/>
      <c r="GN577" s="7"/>
      <c r="GO577" s="7"/>
      <c r="GP577" s="7"/>
      <c r="GQ577" s="7"/>
      <c r="GR577" s="7"/>
      <c r="GS577" s="7"/>
      <c r="GT577" s="7"/>
      <c r="GU577" s="7"/>
      <c r="GV577" s="7"/>
      <c r="GW577" s="7"/>
      <c r="GX577" s="7"/>
      <c r="GY577" s="7"/>
      <c r="GZ577" s="7"/>
      <c r="HA577" s="7"/>
      <c r="HB577" s="7"/>
      <c r="HC577" s="7"/>
      <c r="HD577" s="7"/>
      <c r="HE577" s="7"/>
      <c r="HF577" s="7"/>
      <c r="HG577" s="7"/>
      <c r="HH577" s="7"/>
      <c r="HI577" s="7"/>
      <c r="HJ577" s="7"/>
      <c r="HK577" s="7"/>
      <c r="HL577" s="7"/>
      <c r="HM577" s="7"/>
      <c r="HN577" s="7"/>
      <c r="HO577" s="7"/>
      <c r="HP577" s="7"/>
      <c r="HQ577" s="7"/>
      <c r="HR577" s="7"/>
      <c r="HS577" s="7"/>
      <c r="HT577" s="7"/>
      <c r="HU577" s="7"/>
      <c r="HV577" s="7"/>
      <c r="HW577" s="7"/>
      <c r="HX577" s="7"/>
      <c r="HY577" s="7"/>
      <c r="HZ577" s="7"/>
      <c r="IA577" s="7"/>
      <c r="IB577" s="7"/>
      <c r="IC577" s="7"/>
      <c r="ID577" s="7"/>
      <c r="IE577" s="7"/>
      <c r="IF577" s="7"/>
      <c r="IG577" s="7"/>
      <c r="IH577" s="7"/>
      <c r="II577" s="7"/>
      <c r="IJ577" s="7"/>
      <c r="IK577" s="7"/>
      <c r="IL577" s="7"/>
      <c r="IM577" s="7"/>
      <c r="IN577" s="7"/>
      <c r="IO577" s="7"/>
      <c r="IP577" s="7"/>
      <c r="IQ577" s="7"/>
    </row>
    <row r="578" spans="1:251" s="89" customFormat="1" x14ac:dyDescent="0.3">
      <c r="A578" s="7"/>
      <c r="B578" s="7"/>
      <c r="C578" s="7"/>
      <c r="D578" s="86"/>
      <c r="E578" s="94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/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/>
      <c r="FZ578" s="7"/>
      <c r="GA578" s="7"/>
      <c r="GB578" s="7"/>
      <c r="GC578" s="7"/>
      <c r="GD578" s="7"/>
      <c r="GE578" s="7"/>
      <c r="GF578" s="7"/>
      <c r="GG578" s="7"/>
      <c r="GH578" s="7"/>
      <c r="GI578" s="7"/>
      <c r="GJ578" s="7"/>
      <c r="GK578" s="7"/>
      <c r="GL578" s="7"/>
      <c r="GM578" s="7"/>
      <c r="GN578" s="7"/>
      <c r="GO578" s="7"/>
      <c r="GP578" s="7"/>
      <c r="GQ578" s="7"/>
      <c r="GR578" s="7"/>
      <c r="GS578" s="7"/>
      <c r="GT578" s="7"/>
      <c r="GU578" s="7"/>
      <c r="GV578" s="7"/>
      <c r="GW578" s="7"/>
      <c r="GX578" s="7"/>
      <c r="GY578" s="7"/>
      <c r="GZ578" s="7"/>
      <c r="HA578" s="7"/>
      <c r="HB578" s="7"/>
      <c r="HC578" s="7"/>
      <c r="HD578" s="7"/>
      <c r="HE578" s="7"/>
      <c r="HF578" s="7"/>
      <c r="HG578" s="7"/>
      <c r="HH578" s="7"/>
      <c r="HI578" s="7"/>
      <c r="HJ578" s="7"/>
      <c r="HK578" s="7"/>
      <c r="HL578" s="7"/>
      <c r="HM578" s="7"/>
      <c r="HN578" s="7"/>
      <c r="HO578" s="7"/>
      <c r="HP578" s="7"/>
      <c r="HQ578" s="7"/>
      <c r="HR578" s="7"/>
      <c r="HS578" s="7"/>
      <c r="HT578" s="7"/>
      <c r="HU578" s="7"/>
      <c r="HV578" s="7"/>
      <c r="HW578" s="7"/>
      <c r="HX578" s="7"/>
      <c r="HY578" s="7"/>
      <c r="HZ578" s="7"/>
      <c r="IA578" s="7"/>
      <c r="IB578" s="7"/>
      <c r="IC578" s="7"/>
      <c r="ID578" s="7"/>
      <c r="IE578" s="7"/>
      <c r="IF578" s="7"/>
      <c r="IG578" s="7"/>
      <c r="IH578" s="7"/>
      <c r="II578" s="7"/>
      <c r="IJ578" s="7"/>
      <c r="IK578" s="7"/>
      <c r="IL578" s="7"/>
      <c r="IM578" s="7"/>
      <c r="IN578" s="7"/>
      <c r="IO578" s="7"/>
      <c r="IP578" s="7"/>
      <c r="IQ578" s="7"/>
    </row>
    <row r="579" spans="1:251" s="89" customFormat="1" x14ac:dyDescent="0.3">
      <c r="A579" s="7"/>
      <c r="B579" s="7"/>
      <c r="C579" s="7"/>
      <c r="D579" s="86"/>
      <c r="E579" s="94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/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/>
      <c r="FZ579" s="7"/>
      <c r="GA579" s="7"/>
      <c r="GB579" s="7"/>
      <c r="GC579" s="7"/>
      <c r="GD579" s="7"/>
      <c r="GE579" s="7"/>
      <c r="GF579" s="7"/>
      <c r="GG579" s="7"/>
      <c r="GH579" s="7"/>
      <c r="GI579" s="7"/>
      <c r="GJ579" s="7"/>
      <c r="GK579" s="7"/>
      <c r="GL579" s="7"/>
      <c r="GM579" s="7"/>
      <c r="GN579" s="7"/>
      <c r="GO579" s="7"/>
      <c r="GP579" s="7"/>
      <c r="GQ579" s="7"/>
      <c r="GR579" s="7"/>
      <c r="GS579" s="7"/>
      <c r="GT579" s="7"/>
      <c r="GU579" s="7"/>
      <c r="GV579" s="7"/>
      <c r="GW579" s="7"/>
      <c r="GX579" s="7"/>
      <c r="GY579" s="7"/>
      <c r="GZ579" s="7"/>
      <c r="HA579" s="7"/>
      <c r="HB579" s="7"/>
      <c r="HC579" s="7"/>
      <c r="HD579" s="7"/>
      <c r="HE579" s="7"/>
      <c r="HF579" s="7"/>
      <c r="HG579" s="7"/>
      <c r="HH579" s="7"/>
      <c r="HI579" s="7"/>
      <c r="HJ579" s="7"/>
      <c r="HK579" s="7"/>
      <c r="HL579" s="7"/>
      <c r="HM579" s="7"/>
      <c r="HN579" s="7"/>
      <c r="HO579" s="7"/>
      <c r="HP579" s="7"/>
      <c r="HQ579" s="7"/>
      <c r="HR579" s="7"/>
      <c r="HS579" s="7"/>
      <c r="HT579" s="7"/>
      <c r="HU579" s="7"/>
      <c r="HV579" s="7"/>
      <c r="HW579" s="7"/>
      <c r="HX579" s="7"/>
      <c r="HY579" s="7"/>
      <c r="HZ579" s="7"/>
      <c r="IA579" s="7"/>
      <c r="IB579" s="7"/>
      <c r="IC579" s="7"/>
      <c r="ID579" s="7"/>
      <c r="IE579" s="7"/>
      <c r="IF579" s="7"/>
      <c r="IG579" s="7"/>
      <c r="IH579" s="7"/>
      <c r="II579" s="7"/>
      <c r="IJ579" s="7"/>
      <c r="IK579" s="7"/>
      <c r="IL579" s="7"/>
      <c r="IM579" s="7"/>
      <c r="IN579" s="7"/>
      <c r="IO579" s="7"/>
      <c r="IP579" s="7"/>
      <c r="IQ579" s="7"/>
    </row>
    <row r="580" spans="1:251" s="89" customFormat="1" x14ac:dyDescent="0.3">
      <c r="A580" s="7"/>
      <c r="B580" s="7"/>
      <c r="C580" s="7"/>
      <c r="D580" s="86"/>
      <c r="E580" s="94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/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/>
      <c r="FZ580" s="7"/>
      <c r="GA580" s="7"/>
      <c r="GB580" s="7"/>
      <c r="GC580" s="7"/>
      <c r="GD580" s="7"/>
      <c r="GE580" s="7"/>
      <c r="GF580" s="7"/>
      <c r="GG580" s="7"/>
      <c r="GH580" s="7"/>
      <c r="GI580" s="7"/>
      <c r="GJ580" s="7"/>
      <c r="GK580" s="7"/>
      <c r="GL580" s="7"/>
      <c r="GM580" s="7"/>
      <c r="GN580" s="7"/>
      <c r="GO580" s="7"/>
      <c r="GP580" s="7"/>
      <c r="GQ580" s="7"/>
      <c r="GR580" s="7"/>
      <c r="GS580" s="7"/>
      <c r="GT580" s="7"/>
      <c r="GU580" s="7"/>
      <c r="GV580" s="7"/>
      <c r="GW580" s="7"/>
      <c r="GX580" s="7"/>
      <c r="GY580" s="7"/>
      <c r="GZ580" s="7"/>
      <c r="HA580" s="7"/>
      <c r="HB580" s="7"/>
      <c r="HC580" s="7"/>
      <c r="HD580" s="7"/>
      <c r="HE580" s="7"/>
      <c r="HF580" s="7"/>
      <c r="HG580" s="7"/>
      <c r="HH580" s="7"/>
      <c r="HI580" s="7"/>
      <c r="HJ580" s="7"/>
      <c r="HK580" s="7"/>
      <c r="HL580" s="7"/>
      <c r="HM580" s="7"/>
      <c r="HN580" s="7"/>
      <c r="HO580" s="7"/>
      <c r="HP580" s="7"/>
      <c r="HQ580" s="7"/>
      <c r="HR580" s="7"/>
      <c r="HS580" s="7"/>
      <c r="HT580" s="7"/>
      <c r="HU580" s="7"/>
      <c r="HV580" s="7"/>
      <c r="HW580" s="7"/>
      <c r="HX580" s="7"/>
      <c r="HY580" s="7"/>
      <c r="HZ580" s="7"/>
      <c r="IA580" s="7"/>
      <c r="IB580" s="7"/>
      <c r="IC580" s="7"/>
      <c r="ID580" s="7"/>
      <c r="IE580" s="7"/>
      <c r="IF580" s="7"/>
      <c r="IG580" s="7"/>
      <c r="IH580" s="7"/>
      <c r="II580" s="7"/>
      <c r="IJ580" s="7"/>
      <c r="IK580" s="7"/>
      <c r="IL580" s="7"/>
      <c r="IM580" s="7"/>
      <c r="IN580" s="7"/>
      <c r="IO580" s="7"/>
      <c r="IP580" s="7"/>
      <c r="IQ580" s="7"/>
    </row>
    <row r="581" spans="1:251" s="89" customFormat="1" x14ac:dyDescent="0.3">
      <c r="A581" s="7"/>
      <c r="B581" s="7"/>
      <c r="C581" s="7"/>
      <c r="D581" s="86"/>
      <c r="E581" s="94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/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/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/>
      <c r="FZ581" s="7"/>
      <c r="GA581" s="7"/>
      <c r="GB581" s="7"/>
      <c r="GC581" s="7"/>
      <c r="GD581" s="7"/>
      <c r="GE581" s="7"/>
      <c r="GF581" s="7"/>
      <c r="GG581" s="7"/>
      <c r="GH581" s="7"/>
      <c r="GI581" s="7"/>
      <c r="GJ581" s="7"/>
      <c r="GK581" s="7"/>
      <c r="GL581" s="7"/>
      <c r="GM581" s="7"/>
      <c r="GN581" s="7"/>
      <c r="GO581" s="7"/>
      <c r="GP581" s="7"/>
      <c r="GQ581" s="7"/>
      <c r="GR581" s="7"/>
      <c r="GS581" s="7"/>
      <c r="GT581" s="7"/>
      <c r="GU581" s="7"/>
      <c r="GV581" s="7"/>
      <c r="GW581" s="7"/>
      <c r="GX581" s="7"/>
      <c r="GY581" s="7"/>
      <c r="GZ581" s="7"/>
      <c r="HA581" s="7"/>
      <c r="HB581" s="7"/>
      <c r="HC581" s="7"/>
      <c r="HD581" s="7"/>
      <c r="HE581" s="7"/>
      <c r="HF581" s="7"/>
      <c r="HG581" s="7"/>
      <c r="HH581" s="7"/>
      <c r="HI581" s="7"/>
      <c r="HJ581" s="7"/>
      <c r="HK581" s="7"/>
      <c r="HL581" s="7"/>
      <c r="HM581" s="7"/>
      <c r="HN581" s="7"/>
      <c r="HO581" s="7"/>
      <c r="HP581" s="7"/>
      <c r="HQ581" s="7"/>
      <c r="HR581" s="7"/>
      <c r="HS581" s="7"/>
      <c r="HT581" s="7"/>
      <c r="HU581" s="7"/>
      <c r="HV581" s="7"/>
      <c r="HW581" s="7"/>
      <c r="HX581" s="7"/>
      <c r="HY581" s="7"/>
      <c r="HZ581" s="7"/>
      <c r="IA581" s="7"/>
      <c r="IB581" s="7"/>
      <c r="IC581" s="7"/>
      <c r="ID581" s="7"/>
      <c r="IE581" s="7"/>
      <c r="IF581" s="7"/>
      <c r="IG581" s="7"/>
      <c r="IH581" s="7"/>
      <c r="II581" s="7"/>
      <c r="IJ581" s="7"/>
      <c r="IK581" s="7"/>
      <c r="IL581" s="7"/>
      <c r="IM581" s="7"/>
      <c r="IN581" s="7"/>
      <c r="IO581" s="7"/>
      <c r="IP581" s="7"/>
      <c r="IQ581" s="7"/>
    </row>
    <row r="582" spans="1:251" s="89" customFormat="1" x14ac:dyDescent="0.3">
      <c r="A582" s="7"/>
      <c r="B582" s="7"/>
      <c r="C582" s="7"/>
      <c r="D582" s="86"/>
      <c r="E582" s="94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  <c r="GJ582" s="7"/>
      <c r="GK582" s="7"/>
      <c r="GL582" s="7"/>
      <c r="GM582" s="7"/>
      <c r="GN582" s="7"/>
      <c r="GO582" s="7"/>
      <c r="GP582" s="7"/>
      <c r="GQ582" s="7"/>
      <c r="GR582" s="7"/>
      <c r="GS582" s="7"/>
      <c r="GT582" s="7"/>
      <c r="GU582" s="7"/>
      <c r="GV582" s="7"/>
      <c r="GW582" s="7"/>
      <c r="GX582" s="7"/>
      <c r="GY582" s="7"/>
      <c r="GZ582" s="7"/>
      <c r="HA582" s="7"/>
      <c r="HB582" s="7"/>
      <c r="HC582" s="7"/>
      <c r="HD582" s="7"/>
      <c r="HE582" s="7"/>
      <c r="HF582" s="7"/>
      <c r="HG582" s="7"/>
      <c r="HH582" s="7"/>
      <c r="HI582" s="7"/>
      <c r="HJ582" s="7"/>
      <c r="HK582" s="7"/>
      <c r="HL582" s="7"/>
      <c r="HM582" s="7"/>
      <c r="HN582" s="7"/>
      <c r="HO582" s="7"/>
      <c r="HP582" s="7"/>
      <c r="HQ582" s="7"/>
      <c r="HR582" s="7"/>
      <c r="HS582" s="7"/>
      <c r="HT582" s="7"/>
      <c r="HU582" s="7"/>
      <c r="HV582" s="7"/>
      <c r="HW582" s="7"/>
      <c r="HX582" s="7"/>
      <c r="HY582" s="7"/>
      <c r="HZ582" s="7"/>
      <c r="IA582" s="7"/>
      <c r="IB582" s="7"/>
      <c r="IC582" s="7"/>
      <c r="ID582" s="7"/>
      <c r="IE582" s="7"/>
      <c r="IF582" s="7"/>
      <c r="IG582" s="7"/>
      <c r="IH582" s="7"/>
      <c r="II582" s="7"/>
      <c r="IJ582" s="7"/>
      <c r="IK582" s="7"/>
      <c r="IL582" s="7"/>
      <c r="IM582" s="7"/>
      <c r="IN582" s="7"/>
      <c r="IO582" s="7"/>
      <c r="IP582" s="7"/>
      <c r="IQ582" s="7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SP</vt:lpstr>
      <vt:lpstr>SP!Area_stampa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2021-09-23T10:15:03Z</dcterms:created>
  <dcterms:modified xsi:type="dcterms:W3CDTF">2021-10-18T09:23:41Z</dcterms:modified>
</cp:coreProperties>
</file>