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9210"/>
  </bookViews>
  <sheets>
    <sheet name="Pagamenti dell'Amm.I Trim.2019 " sheetId="1" r:id="rId1"/>
  </sheets>
  <calcPr calcId="162913"/>
</workbook>
</file>

<file path=xl/calcChain.xml><?xml version="1.0" encoding="utf-8"?>
<calcChain xmlns="http://schemas.openxmlformats.org/spreadsheetml/2006/main">
  <c r="C650" i="1"/>
  <c r="C647"/>
  <c r="C642"/>
  <c r="C635"/>
  <c r="C623"/>
  <c r="C615"/>
  <c r="C610"/>
  <c r="C598"/>
  <c r="C596"/>
  <c r="C592"/>
  <c r="C590"/>
  <c r="C588"/>
  <c r="C581"/>
  <c r="C579"/>
  <c r="C577"/>
  <c r="C564"/>
  <c r="C556"/>
  <c r="C554"/>
  <c r="C542"/>
  <c r="C540"/>
  <c r="C537"/>
  <c r="C523"/>
  <c r="C514"/>
  <c r="C507"/>
  <c r="C498"/>
  <c r="C495"/>
  <c r="C487"/>
  <c r="C485"/>
  <c r="C482"/>
  <c r="C479"/>
  <c r="C475"/>
  <c r="C472"/>
  <c r="C469"/>
  <c r="C463"/>
  <c r="C455"/>
  <c r="C450"/>
  <c r="C448"/>
  <c r="C416"/>
  <c r="C411"/>
  <c r="C401"/>
  <c r="C399"/>
  <c r="C397"/>
  <c r="C281"/>
  <c r="C278"/>
  <c r="C261"/>
  <c r="C166"/>
  <c r="C162"/>
  <c r="C155"/>
  <c r="C153"/>
  <c r="C144"/>
  <c r="C141"/>
  <c r="C133"/>
  <c r="C130"/>
  <c r="C119"/>
  <c r="C17"/>
  <c r="C15"/>
  <c r="C10"/>
  <c r="C7"/>
  <c r="C2"/>
  <c r="C660"/>
  <c r="D660"/>
</calcChain>
</file>

<file path=xl/sharedStrings.xml><?xml version="1.0" encoding="utf-8"?>
<sst xmlns="http://schemas.openxmlformats.org/spreadsheetml/2006/main" count="658" uniqueCount="545">
  <si>
    <t>1103 Competenze a favore del personale a tempo indeterminato, al netto degli arretrati attribuiti</t>
  </si>
  <si>
    <t>PERSONALE RUOLO AMMINISTRATIVO</t>
  </si>
  <si>
    <t>PERSONALE RUOLO PROFESSIONALE</t>
  </si>
  <si>
    <t>PERSONALE RUOLO TECNICO</t>
  </si>
  <si>
    <t>PERSONALE SANITARIO</t>
  </si>
  <si>
    <t>1104 Arretrati di anni precedenti al personale a tempo indeterminato</t>
  </si>
  <si>
    <t>1105 Competenze a favore del personale a tempo determinato, al netto degli arretrati attribuiti</t>
  </si>
  <si>
    <t>DIVERSI CO.CO.CO.</t>
  </si>
  <si>
    <t>ORGANI ISTITUZIONALI</t>
  </si>
  <si>
    <t>1106 Arretrati di anni precedenti al personale a tempo determinato</t>
  </si>
  <si>
    <t>1203 Altre ritenute al personale per conto di terzi</t>
  </si>
  <si>
    <t>A.A.R.O.I.</t>
  </si>
  <si>
    <t>A.C.O.I. ROMA</t>
  </si>
  <si>
    <t>A.N.A.A.O. ASSOMED</t>
  </si>
  <si>
    <t>A.N.M.D.O.</t>
  </si>
  <si>
    <t>A.N.P.O.</t>
  </si>
  <si>
    <t>A.O.G.O.I. MILANO</t>
  </si>
  <si>
    <t>A.S.C.O.T.I.</t>
  </si>
  <si>
    <t>ACCEDO SPA</t>
  </si>
  <si>
    <t>AGOS DUCATO S.P.A.</t>
  </si>
  <si>
    <t>Agro Invest  S.p. A</t>
  </si>
  <si>
    <t>AMCO ASSOCIAZIONE MEDICI CHIRURGHI OSPEDALIERI</t>
  </si>
  <si>
    <t>ARAUJO ROSA SIRLENE</t>
  </si>
  <si>
    <t>ATLANTIDE S.P.A.</t>
  </si>
  <si>
    <t>B@NCA 24-7 SPA</t>
  </si>
  <si>
    <t>BAGLIERI CONCETTA</t>
  </si>
  <si>
    <t>BANCA DI SASSARI SPA</t>
  </si>
  <si>
    <t>BANCA IFIS SPA</t>
  </si>
  <si>
    <t>BANCA POPOLARE PUGLIESE</t>
  </si>
  <si>
    <t>BANCA PROGETTO SPA</t>
  </si>
  <si>
    <t>BARTOLO FILIPPO</t>
  </si>
  <si>
    <t>BF5 SPA CESSIONE DEL QUINTO</t>
  </si>
  <si>
    <t>BNL  FINANCE  GRUPPO BNP PARIBAS</t>
  </si>
  <si>
    <t>BONACCORSO LAURA ROSARIA</t>
  </si>
  <si>
    <t>BPER BANCA SPA</t>
  </si>
  <si>
    <t>C.I.M.O.</t>
  </si>
  <si>
    <t>CARBONARO CONCETTA</t>
  </si>
  <si>
    <t>CARIFIN ITALIA SPA</t>
  </si>
  <si>
    <t>CGS CONFEDERAZIONE GENERALE SINDACALE</t>
  </si>
  <si>
    <t>CINQUEGRANI  ANNA ROSA</t>
  </si>
  <si>
    <t>CISL CATANIA</t>
  </si>
  <si>
    <t>CISL MEDICI CATANIA</t>
  </si>
  <si>
    <t>COBAS DEL PUBBLICO IMPIEGO - COMPARTO SANITARIO</t>
  </si>
  <si>
    <t>COMPASS BANCA SPA</t>
  </si>
  <si>
    <t>COMPASS SPA</t>
  </si>
  <si>
    <t>CRAL CANNIZZARO</t>
  </si>
  <si>
    <t>CREDEM  SPA</t>
  </si>
  <si>
    <t>DANUBIO SRL UNIPERSONALE</t>
  </si>
  <si>
    <t>D'AQUILA MICHELE</t>
  </si>
  <si>
    <t>DE PASQUALE MARIA ROSA</t>
  </si>
  <si>
    <t>DEUTSCHE BANK MUTUI SPA -  SERVIZI PRESTITEMPO</t>
  </si>
  <si>
    <t>DIVERSI CONIUGI PER ASSEGNO PERIODICO</t>
  </si>
  <si>
    <t>DYNAMICA RETAIL  S.P.A.</t>
  </si>
  <si>
    <t>EL SHEZLY REEM  AHMED HAMAY</t>
  </si>
  <si>
    <t>EUROCQS SPA</t>
  </si>
  <si>
    <t>FARFANTE  PIETRO</t>
  </si>
  <si>
    <t>FEDERAZIONE VETERINARI E MEDICI</t>
  </si>
  <si>
    <t>FEDIR-FEDERAZ.DIRIGENTI E DIRETTIVI PUBBLICI</t>
  </si>
  <si>
    <t>FERRANTE NUNZIATELLA</t>
  </si>
  <si>
    <t>FIALS - SANITA'</t>
  </si>
  <si>
    <t>FIALS MEDICI</t>
  </si>
  <si>
    <t>FIALS SEGRETERIA GENERALE</t>
  </si>
  <si>
    <t>FIDES SPA CESSIONI QUINTO STIPENDIO</t>
  </si>
  <si>
    <t>FIDITALIA  S.p.A. Milano</t>
  </si>
  <si>
    <t>FIGENPA SPA</t>
  </si>
  <si>
    <t>FIN.SEA</t>
  </si>
  <si>
    <t>FINANZIARIA FAMILIARE S.P.A.</t>
  </si>
  <si>
    <t>FINCONTINUO S.P.A.</t>
  </si>
  <si>
    <t>FINDOMESTIC  BANCA SPA</t>
  </si>
  <si>
    <t>FUNZIONE PUBBLICA CGIL CATANIA</t>
  </si>
  <si>
    <t>FUTURO  S.P.A.</t>
  </si>
  <si>
    <t>I.N.A. ASSICURAZIONI</t>
  </si>
  <si>
    <t>I.N.A. ASSICURAZIONI ACIREALE</t>
  </si>
  <si>
    <t>IBL CQS SRL</t>
  </si>
  <si>
    <t>INA Paterno' di Donatello Intermediazione S. r.L.</t>
  </si>
  <si>
    <t>INA S.P.A. AGENZIA GENERALE DI SIRACUSA</t>
  </si>
  <si>
    <t>INPDAP PRESTITI NON CARTOLARIZZATI</t>
  </si>
  <si>
    <t>ITALCREDI  SPA</t>
  </si>
  <si>
    <t>LA ROSA FRANCESCO</t>
  </si>
  <si>
    <t>LINK FINANZIARIA SPA</t>
  </si>
  <si>
    <t>MANNINO GIOVANNI</t>
  </si>
  <si>
    <t>MAUGERI  GIORGIO</t>
  </si>
  <si>
    <t>MAUGERI  LORENZO</t>
  </si>
  <si>
    <t>NICOLOSI  LUCIA</t>
  </si>
  <si>
    <t>NIGRO MARIA ROSARIA</t>
  </si>
  <si>
    <t>NURSIND - CATANIA</t>
  </si>
  <si>
    <t>NURSING  UP  -  ROMA</t>
  </si>
  <si>
    <t>PITAGORA  SPA</t>
  </si>
  <si>
    <t>PLUSVALORE SPA</t>
  </si>
  <si>
    <t>PRESTINUOVA SPA</t>
  </si>
  <si>
    <t>PRESTITALIA SPA</t>
  </si>
  <si>
    <t>R A C E S FINANZIARIA SPA</t>
  </si>
  <si>
    <t>RINDONE MARIA</t>
  </si>
  <si>
    <t>RISCOSSIONE SICILIA S.P.A - AGENZIA DI CATANIA</t>
  </si>
  <si>
    <t>S.L.A.I.  COBAS - SINDACATO</t>
  </si>
  <si>
    <t>S.N.R.</t>
  </si>
  <si>
    <t>SI.NA.FO.</t>
  </si>
  <si>
    <t>SICIL TERMO ACUSTIC S.R.L.</t>
  </si>
  <si>
    <t>SIGLA  CREDIT  S.R.L.</t>
  </si>
  <si>
    <t>SINDACATO RDB- USB P.I.</t>
  </si>
  <si>
    <t>SNABI SDS BERGAMO</t>
  </si>
  <si>
    <t>SOCIETA' LAVORO FINANCE S.R.L.</t>
  </si>
  <si>
    <t>TOMASELLI CARMEN ASSUNTA</t>
  </si>
  <si>
    <t>TOWERS CQ SRL</t>
  </si>
  <si>
    <t>U.N.I.F.I.N.</t>
  </si>
  <si>
    <t>UGL MEDICI</t>
  </si>
  <si>
    <t>UIL F.P.L. SETTORI ENTI  LOCALI - SANITA' PROV. CT</t>
  </si>
  <si>
    <t>UIL SANITA' SEGRETERIA NAZIONALE</t>
  </si>
  <si>
    <t>UNICREDIT SPA EX FCN</t>
  </si>
  <si>
    <t>UNIPOL CATANIA</t>
  </si>
  <si>
    <t>VIGLIANISI MARIANO</t>
  </si>
  <si>
    <t>VIVIBANCA SPA</t>
  </si>
  <si>
    <t>1204 Ritenute previdenziali e assistenziali al personale a tempo indeterminato</t>
  </si>
  <si>
    <t>DIREZIONE PROV.LE DEL TESORO PER ONAOSI</t>
  </si>
  <si>
    <t>FONDO PERSEO</t>
  </si>
  <si>
    <t>INPDAP C/CPDEL</t>
  </si>
  <si>
    <t>INPDAP C/CPDEL  RISCATTI</t>
  </si>
  <si>
    <t>INPDAP C/CPS</t>
  </si>
  <si>
    <t>INPDAP C/CPS  RISCATTI</t>
  </si>
  <si>
    <t>INPDAP C/FONDO CREDITO</t>
  </si>
  <si>
    <t>INPDAP C/INADEL</t>
  </si>
  <si>
    <t>INPDAP C/INADEL  RISCATTI</t>
  </si>
  <si>
    <t>INPGI</t>
  </si>
  <si>
    <t>1205 Ritenute erariali a carico del personale a tempo indeterminato</t>
  </si>
  <si>
    <t>ESATT. MONTEPASCHI SERIT C/ADDIZIONALI</t>
  </si>
  <si>
    <t>ESATTORIA MONTEPASCHI SERIT SPA</t>
  </si>
  <si>
    <t>1206 Ritenute previdenziali e assistenziali al personale a tempo determinato</t>
  </si>
  <si>
    <t>INPS</t>
  </si>
  <si>
    <t>1207 Ritenute erariali a carico del personale a tempo determinato</t>
  </si>
  <si>
    <t>1304 Contributi obbligatori per il personale a tempo indeterminato</t>
  </si>
  <si>
    <t>INPDAP C/TFR</t>
  </si>
  <si>
    <t>1305 Contributi previdenza complementare per il personale a tempo indeterminato</t>
  </si>
  <si>
    <t>1306 Contributi obbligatori per il personale a tempo determinato</t>
  </si>
  <si>
    <t xml:space="preserve">1403 Indennizzi </t>
  </si>
  <si>
    <t>FAGONE GIUSEPPE</t>
  </si>
  <si>
    <t>FAGONE SALVATORE</t>
  </si>
  <si>
    <t>RANDAZZO  GIUSEPPE</t>
  </si>
  <si>
    <t>2101 Prodotti farmaceutici</t>
  </si>
  <si>
    <t>ABBVIE S.R.L.</t>
  </si>
  <si>
    <t>ABC FARMACEUTICI SPA</t>
  </si>
  <si>
    <t>ACCORD HEALTHCARE ITALIA</t>
  </si>
  <si>
    <t>ACTELION PHARMACEUTICALS ITALIA SRL</t>
  </si>
  <si>
    <t>ALLERGAN S.P.A.</t>
  </si>
  <si>
    <t>ALLIANCE  PHARMA SRL (EX SINCLAIR)</t>
  </si>
  <si>
    <t>ALLOGA (ITALIA) SRL</t>
  </si>
  <si>
    <t>AMGEN SRL</t>
  </si>
  <si>
    <t>ANGELINI FRANCESCO ACRAF SPA</t>
  </si>
  <si>
    <t>ASPEN PHARMA IRELAND LIMITED</t>
  </si>
  <si>
    <t>ASTELLAS PHARMA SPA</t>
  </si>
  <si>
    <t>ASTRAZENECA SPA</t>
  </si>
  <si>
    <t>B.BRAUN MILANO S.P.A.</t>
  </si>
  <si>
    <t>BAUSCH &amp; LOMB - IOM SPA</t>
  </si>
  <si>
    <t>BAXTER S.P.A.</t>
  </si>
  <si>
    <t>BAYER SPA</t>
  </si>
  <si>
    <t>BIOGEN  ITALIA SRL (EX BIOGEN  DOMPE' SRL)</t>
  </si>
  <si>
    <t>BIOINDUSTRIA L.I.M. SPA</t>
  </si>
  <si>
    <t>BOEHRINGER INGELHEIM ITALIA SPA</t>
  </si>
  <si>
    <t>BRISTOL-MYERS SQUIBB SRL</t>
  </si>
  <si>
    <t>CELGENE S.R.L.</t>
  </si>
  <si>
    <t>CHIESI FARMACEUTICI SPA</t>
  </si>
  <si>
    <t>CODIFI SRL  CONSORZIO STABILE PER LA DISTRIBUZIONE</t>
  </si>
  <si>
    <t>CODISAN SPA</t>
  </si>
  <si>
    <t>CORREVIO ITALIA SRL</t>
  </si>
  <si>
    <t>DAIICHI SANKYO ITALIA SPA</t>
  </si>
  <si>
    <t>DOMPE' FARMACEUTICI SPA</t>
  </si>
  <si>
    <t>DR. REDDY'S SRL</t>
  </si>
  <si>
    <t>EG SPA</t>
  </si>
  <si>
    <t>EISAI SRL</t>
  </si>
  <si>
    <t>ELI LILLY ITALIA SPA</t>
  </si>
  <si>
    <t>FARMACEUTICI DAMOR SPA</t>
  </si>
  <si>
    <t>FERRING SPA</t>
  </si>
  <si>
    <t>FIDIA SPA</t>
  </si>
  <si>
    <t>FISIOPHARMA SRL</t>
  </si>
  <si>
    <t>FRESENIUS  KABI ITALIA SRL</t>
  </si>
  <si>
    <t>GALENICA SENESE SRL</t>
  </si>
  <si>
    <t>GILEAD SCIENCES SRL</t>
  </si>
  <si>
    <t>GLAXOSMITHKLINE CONSUMER HEALTHCARE SPA</t>
  </si>
  <si>
    <t>GLAXOSMITHKLINE SPA</t>
  </si>
  <si>
    <t>GRUNENTHAL ITALIA SRL (EX PRODOTTI FORMENTI SRL)</t>
  </si>
  <si>
    <t>HIKMA ITALIA S.P.A.</t>
  </si>
  <si>
    <t>INCA-PHARM SRL</t>
  </si>
  <si>
    <t>INCORPORA: WASSERMANN SPA-BIOFUTURA PHARMA SPA - SIGMA-TAU</t>
  </si>
  <si>
    <t>INDUSTRIA FARMACEUTICA NOVA ARGENTIA SPA</t>
  </si>
  <si>
    <t>INNOVA PHARMA</t>
  </si>
  <si>
    <t>IPSEN SPA</t>
  </si>
  <si>
    <t>ISTITUTO BIOCHIMICO ITALIANO SPA</t>
  </si>
  <si>
    <t>ISTITUTO GENTILI SRL</t>
  </si>
  <si>
    <t>ITALFARMACO  SPA</t>
  </si>
  <si>
    <t>iva a debito c/Split Payment</t>
  </si>
  <si>
    <t>JANSSEN-CILAG SPA</t>
  </si>
  <si>
    <t>K24 PHARMACEUTICALS S.R.L.</t>
  </si>
  <si>
    <t>KYOWA KIRIN SRL A SOCIO UNICO (EX PROSTRAKAN  SRL</t>
  </si>
  <si>
    <t>LABORATORIO FARMACOLOGICO MILANESE SRL</t>
  </si>
  <si>
    <t>LEVANTE PHARMA SRL</t>
  </si>
  <si>
    <t>MEDA PHARMA SPA</t>
  </si>
  <si>
    <t>MEDAC GMBH</t>
  </si>
  <si>
    <t>MEDAC PHARMA  SRL</t>
  </si>
  <si>
    <t>MEDIOCREDITO ITALIANO SPA</t>
  </si>
  <si>
    <t>MEDIWOUND</t>
  </si>
  <si>
    <t>MERCK SERONO SPA</t>
  </si>
  <si>
    <t>MOLTENI FARMACEUTICI</t>
  </si>
  <si>
    <t>MONICO SPA</t>
  </si>
  <si>
    <t>MSD ITALIA SRL</t>
  </si>
  <si>
    <t>MUNDIPHARMA PHARMACEUTICALS SRL</t>
  </si>
  <si>
    <t>MYLAN SPA</t>
  </si>
  <si>
    <t>NEOPHARMED GENTILI SRL</t>
  </si>
  <si>
    <t>NORDIC PHARMA SRL</t>
  </si>
  <si>
    <t>NOVARTIS FARMA SPA</t>
  </si>
  <si>
    <t>NOVO NORDISK SPA</t>
  </si>
  <si>
    <t>ORION PHARMA SRL</t>
  </si>
  <si>
    <t>ORPHAN EUROPE (ITALY) SRL</t>
  </si>
  <si>
    <t>OTSUKA PHARMACEUTICAL ITALY S.R.L.</t>
  </si>
  <si>
    <t>PFIZER ITALIA SRL</t>
  </si>
  <si>
    <t>PFIZER SRL</t>
  </si>
  <si>
    <t>PHARMADAY PHARMACEUTICAL SRL UNIPORSONALE</t>
  </si>
  <si>
    <t>PIRAMAL CRITICAL CARE ITALIA SPA</t>
  </si>
  <si>
    <t>ROCHE SPA</t>
  </si>
  <si>
    <t>S&amp;R FARMACEUTICI SPA</t>
  </si>
  <si>
    <t>S.A.L.F. SPA  LABORATORIO FARMACOLOGICO</t>
  </si>
  <si>
    <t>S.I.F.I. SPA</t>
  </si>
  <si>
    <t>SANDOZ SPA</t>
  </si>
  <si>
    <t>SANOFI SPA</t>
  </si>
  <si>
    <t>SERVIER ITALIA SPA</t>
  </si>
  <si>
    <t>SO.SE.PHARMA SRL</t>
  </si>
  <si>
    <t>SOBI SWEDISH ORPHAN BIOVITRUM S.R.L.</t>
  </si>
  <si>
    <t>SOFAR SPA</t>
  </si>
  <si>
    <t>TAKEDA ITALIA SPA</t>
  </si>
  <si>
    <t>TEVA ITALIA SRL</t>
  </si>
  <si>
    <t>UCB PHARMA SPA</t>
  </si>
  <si>
    <t>VIFOR PHARMA ITALIA SRL</t>
  </si>
  <si>
    <t>VIIV HEALTHCARE SRL</t>
  </si>
  <si>
    <t>2102 Emoderivati</t>
  </si>
  <si>
    <t>AVIS SEZIONE DI CATANIA</t>
  </si>
  <si>
    <t>AVIS SEZIONE DI TROINA</t>
  </si>
  <si>
    <t>BECKMAN COULTER SRL</t>
  </si>
  <si>
    <t>BIO-OPTICA MILANO SPA</t>
  </si>
  <si>
    <t>BIOTEST ITALIA SRL</t>
  </si>
  <si>
    <t>GRIFOLS ITALIA SPA</t>
  </si>
  <si>
    <t>ID &amp; CO SRL</t>
  </si>
  <si>
    <t>KEDRION SPA</t>
  </si>
  <si>
    <t>MEDIMED SRL</t>
  </si>
  <si>
    <t>OCTAPHARMA ITALY S.P.A.</t>
  </si>
  <si>
    <t>RIVEM S.R.L.</t>
  </si>
  <si>
    <t>SGM MEDICAL SRL</t>
  </si>
  <si>
    <t>2103 Prodotti dietetici</t>
  </si>
  <si>
    <t>2112 Dispositivi medici</t>
  </si>
  <si>
    <t>3 P MEDICAL SRL</t>
  </si>
  <si>
    <t>3.M.C. SRL</t>
  </si>
  <si>
    <t>A.PANZICA SRL</t>
  </si>
  <si>
    <t>ABBOTT SRL</t>
  </si>
  <si>
    <t>ALFA INTES SRL</t>
  </si>
  <si>
    <t>ALIFAX  SRL</t>
  </si>
  <si>
    <t>AMO ITALY SRL</t>
  </si>
  <si>
    <t>ANAHITA SRL</t>
  </si>
  <si>
    <t>AS MEDICALI SRL</t>
  </si>
  <si>
    <t>ATHENA DI FRANCESCO NISTICO'</t>
  </si>
  <si>
    <t>AXA MEDICAL CARE SRL</t>
  </si>
  <si>
    <t>B.M.SANITAS SRL</t>
  </si>
  <si>
    <t>BECTON DICKINSON ITALIA SPA</t>
  </si>
  <si>
    <t>BENEFIS SRL</t>
  </si>
  <si>
    <t>BETATEX SPA</t>
  </si>
  <si>
    <t>BIOCARE EUROPE S.R.L</t>
  </si>
  <si>
    <t>BIOCOMMERCIALE s.a.s.</t>
  </si>
  <si>
    <t>BIODEVICES SRL</t>
  </si>
  <si>
    <t>BIOLENA SRL</t>
  </si>
  <si>
    <t>BIOMERIEUX ITALIA SPA</t>
  </si>
  <si>
    <t>BIOTECNICA  DI CATALANO DAVIDE &amp; C. SNC</t>
  </si>
  <si>
    <t>BIOTRONIK ITALIA SPA</t>
  </si>
  <si>
    <t>BOSTON SCIENTIFIC SPA</t>
  </si>
  <si>
    <t>BRACCO IMAGING ITALIA SRL</t>
  </si>
  <si>
    <t>C. MEDICA SRL</t>
  </si>
  <si>
    <t>CA.MA HOSPITAL SRL</t>
  </si>
  <si>
    <t>CAIR ITALIA SRL</t>
  </si>
  <si>
    <t>CARDIOVASCULAR SRL</t>
  </si>
  <si>
    <t>CEPHEID S.R.L.</t>
  </si>
  <si>
    <t>CERACARTA S.P.A.</t>
  </si>
  <si>
    <t>CERICHEM BIOPHARM S.R.L.</t>
  </si>
  <si>
    <t>CHEMIL SRL</t>
  </si>
  <si>
    <t>CHIRMEDICAL SNC DI CHIARAMIDA SEB.&amp; C</t>
  </si>
  <si>
    <t>COLOPLAST SPA</t>
  </si>
  <si>
    <t>CONMED ITALIA SRL</t>
  </si>
  <si>
    <t>CONVATEC ITALIA SRL</t>
  </si>
  <si>
    <t>COOK ITALIA SRL</t>
  </si>
  <si>
    <t>D.I.D. DIAGNOSTIC INTERNATIONAL DISTRIBUTION</t>
  </si>
  <si>
    <t>DASIT SPA</t>
  </si>
  <si>
    <t>DAX ITALIA SRL</t>
  </si>
  <si>
    <t>DEAS SRL</t>
  </si>
  <si>
    <t>DENTSPLY SIRONA  ITALIA SRL</t>
  </si>
  <si>
    <t>DMS DIGITAL MEDICAL SYSTEMS</t>
  </si>
  <si>
    <t>E.F.M. EMANUELE FIORE MANCINI SRL</t>
  </si>
  <si>
    <t>EB NEURO SPA</t>
  </si>
  <si>
    <t>ENDO VASCULAR DEVICES SRL</t>
  </si>
  <si>
    <t>ERREKAPPA EUROTERAPICI SPA</t>
  </si>
  <si>
    <t>EURO MEDICAL FARM SRL</t>
  </si>
  <si>
    <t>FARMAC - ZABBAN SPA</t>
  </si>
  <si>
    <t>FARMAC S.R.L.</t>
  </si>
  <si>
    <t>FATER SPA</t>
  </si>
  <si>
    <t>FILOCARDIO S.R.L.</t>
  </si>
  <si>
    <t>FIRA MEDICALE SAS</t>
  </si>
  <si>
    <t>G &amp; V HOSPITAL SRL</t>
  </si>
  <si>
    <t>GE HEALTHCARE SRL</t>
  </si>
  <si>
    <t>GF ELECTROMEDICS SRL</t>
  </si>
  <si>
    <t>GIA'  ST. JUDE MEDICAL ITALIA SPA DAL 1° DICEMBRE 2017 COME DA COMUNICAZ. DEL 02/12/17</t>
  </si>
  <si>
    <t>GIOVANNI SCIBILIA E FIGLIO SPA</t>
  </si>
  <si>
    <t>GUERBET SPA</t>
  </si>
  <si>
    <t>HEXACATH  ITALIA</t>
  </si>
  <si>
    <t>IBA MOLECULAR ITALY S.R.L.</t>
  </si>
  <si>
    <t>ICU MEDICAL EUROPE SRL</t>
  </si>
  <si>
    <t>IMPLEMED ITALIA SRL</t>
  </si>
  <si>
    <t>INNOVAMEDICA SRL</t>
  </si>
  <si>
    <t>INSTRUMENTATION LABORATORY SPA</t>
  </si>
  <si>
    <t>INTEGRA LIFESCIENCES ITALY SRL</t>
  </si>
  <si>
    <t>I-TEMA SRL.</t>
  </si>
  <si>
    <t>JOHNSON &amp; JOHNSON MEDICAL SPA</t>
  </si>
  <si>
    <t>KINESIS SRL</t>
  </si>
  <si>
    <t>KLINICOM SRL</t>
  </si>
  <si>
    <t>LIFETECH CARE SRL</t>
  </si>
  <si>
    <t>LIMACORPORATE S.P.A.</t>
  </si>
  <si>
    <t>LUIGI SALVADORI SPA</t>
  </si>
  <si>
    <t>MALLINCKRODT RADIOPHARMACEUTICALS ITALIA SPA</t>
  </si>
  <si>
    <t>MED.ITALIA BIOMEDICA SRL</t>
  </si>
  <si>
    <t>MEDEA MEDICALE S.R.L.</t>
  </si>
  <si>
    <t>MEDICA &amp; CO. SRL</t>
  </si>
  <si>
    <t>MEDICAL FARMA SRL</t>
  </si>
  <si>
    <t>MEDICO SPA</t>
  </si>
  <si>
    <t>MEDLINE INTERNATIONAL ITALY SRL UNIPERSONALE</t>
  </si>
  <si>
    <t>MEDTRONIC ITALIA SPA</t>
  </si>
  <si>
    <t>MOLNLYCKE HEALTH CARE SRL</t>
  </si>
  <si>
    <t>NACATUR INTERNATIONAL SRL</t>
  </si>
  <si>
    <t>NOVAMEDISAN ITALIA SRL</t>
  </si>
  <si>
    <t>NUTRICIA ITALIA SPA</t>
  </si>
  <si>
    <t>OLYMPUS ITALIA  SRL</t>
  </si>
  <si>
    <t>ONTARIO SRL</t>
  </si>
  <si>
    <t>PRESIFARM SRL</t>
  </si>
  <si>
    <t>RAYS SRL</t>
  </si>
  <si>
    <t>RI.MOS. SRL</t>
  </si>
  <si>
    <t>ROCHE DIAGNOSTICS  S.P.A.</t>
  </si>
  <si>
    <t>SANTEX SPA</t>
  </si>
  <si>
    <t>SAVIMED  SRL</t>
  </si>
  <si>
    <t>SEBIA ITALIA SRL</t>
  </si>
  <si>
    <t>SIEMENS HEALTCARE  SRL</t>
  </si>
  <si>
    <t>SIFI S.P.A</t>
  </si>
  <si>
    <t>SINI-MEDIK NIEDERREITER GMBH</t>
  </si>
  <si>
    <t>SMITH &amp; NEPHEW SRL</t>
  </si>
  <si>
    <t>SMITHS MEDICAL ITALIA SRL</t>
  </si>
  <si>
    <t>SO.GI. MEDICAL SRL</t>
  </si>
  <si>
    <t>SOOFT ITALIA SPA</t>
  </si>
  <si>
    <t>TEGEA SRL</t>
  </si>
  <si>
    <t>VYGON ITALIA SRL - GRUPPO  VYGON</t>
  </si>
  <si>
    <t>ZIMMER BIOMET ITALIA SRL</t>
  </si>
  <si>
    <t xml:space="preserve"> 2202 Materiali di guardaroba, di pulizia e di convivenza in genere_x000D_
</t>
  </si>
  <si>
    <t xml:space="preserve">2203 Combustibili, carburanti e lubrificanti  _x000D_
</t>
  </si>
  <si>
    <t>ENI SPA</t>
  </si>
  <si>
    <t>2204 Supporti informatici e cancelleria</t>
  </si>
  <si>
    <t>ARCADIA TRADING COMPANY  SAS</t>
  </si>
  <si>
    <t>CARTOIDEE DI CULTRARO VASTA GIUSEPPE S.</t>
  </si>
  <si>
    <t>CARTOLERIA BARTOLOZZI ENRICO ANTONIO</t>
  </si>
  <si>
    <t>INFOLIO SOC.CONS.ARL</t>
  </si>
  <si>
    <t>NVENTAWIRES S.R.L.</t>
  </si>
  <si>
    <t>TECNICI DEL SOCCORSO DI MARCO ANTONIO PALMIGIANO</t>
  </si>
  <si>
    <t>TIOZZO GIUSEPPE SAS</t>
  </si>
  <si>
    <t>2298Altri beni non sanitari</t>
  </si>
  <si>
    <t>3130 Acquisti di prestazioni trasporto in emergenza e urgenza da privati</t>
  </si>
  <si>
    <t>ANTOCI  MARTA</t>
  </si>
  <si>
    <t>ARENA  MARCO</t>
  </si>
  <si>
    <t>BIONDO  SONIA</t>
  </si>
  <si>
    <t>BONANNO RENATA</t>
  </si>
  <si>
    <t>CAPPUCCIO  PATRIZIA</t>
  </si>
  <si>
    <t>CARIOTTI  DESIRE ANNAMARIA</t>
  </si>
  <si>
    <t>CIOFOLO  KETTY</t>
  </si>
  <si>
    <t>CONTI  GIOVANNI PAOLO</t>
  </si>
  <si>
    <t>CONTINO  LUANA</t>
  </si>
  <si>
    <t>D'AGOSTINO  NADIA</t>
  </si>
  <si>
    <t>DI DIO  DANIELE</t>
  </si>
  <si>
    <t>DI PRIMO  ERICA</t>
  </si>
  <si>
    <t>DONZUSO  MARZIA</t>
  </si>
  <si>
    <t>GALVAGNO  SEBASTIANO</t>
  </si>
  <si>
    <t>GARAFFO  SARA</t>
  </si>
  <si>
    <t>GIUNTA  MARA</t>
  </si>
  <si>
    <t>GUCCIARDO  CLAUDIO</t>
  </si>
  <si>
    <t>LAUDANI  MATTEO</t>
  </si>
  <si>
    <t>MARANO  ORIANA</t>
  </si>
  <si>
    <t>MURATORE  MARIA</t>
  </si>
  <si>
    <t>NISI  AMBRA</t>
  </si>
  <si>
    <t>NISI  VERONICA</t>
  </si>
  <si>
    <t>PERRONE  GESSICA</t>
  </si>
  <si>
    <t>PIDALA'  CRISTIAN</t>
  </si>
  <si>
    <t>RAGAZZI  CLAUDIA</t>
  </si>
  <si>
    <t>RIZZOTTO  MARIA</t>
  </si>
  <si>
    <t>RUSSO  MARCO</t>
  </si>
  <si>
    <t>SANFILIPPO  EMANUELE</t>
  </si>
  <si>
    <t>SCALETTA  ADRIANO FRANCESCO</t>
  </si>
  <si>
    <t>SCARAMUCCI  GIOVANNA  ANGELA</t>
  </si>
  <si>
    <t>ZUCCARO  CARLOTTA  RITA</t>
  </si>
  <si>
    <t xml:space="preserve"> 3136 Consulenze, collaborazioni, interinale e altre prestazioni di lavoro sanitarie e sociosanitarie da privati_x000D_
</t>
  </si>
  <si>
    <t>3137Altri acquisti di servizi e prestazioni sanitarie  da strutture sanitarie pubbliche della Regione/Provincia autonoma di appartenenza</t>
  </si>
  <si>
    <t>CONSIGLIO NAZIONALE DELLE RICERCHE</t>
  </si>
  <si>
    <t>FONDAZIONE POLICLINICO UNIVERSITARIO A.GEMELLI</t>
  </si>
  <si>
    <t>SOCIETA'  S.E.U.S. SCPA</t>
  </si>
  <si>
    <t>3198Altri acquisti di servizi e prestazioni sanitarie  da altri soggetti</t>
  </si>
  <si>
    <t>CASA DI CURA LA MADDALENA</t>
  </si>
  <si>
    <t>CENTRO DI MEDICINA NUCLEARE SAN GAETANO S.R.L.</t>
  </si>
  <si>
    <t>CONCA  MARINA DELFINA</t>
  </si>
  <si>
    <t>FONDAZIONE BANCA DEGLI OCCHI DEL VENETO ONLUS</t>
  </si>
  <si>
    <t>FORA SPA</t>
  </si>
  <si>
    <t>L.C.LABORATORI CAMPISI S.R.L.</t>
  </si>
  <si>
    <t>SAVATTERI  BENEDETTO</t>
  </si>
  <si>
    <t>3204Servizi ausiliari e spese di pulizia</t>
  </si>
  <si>
    <t>GEMEAZ ELIOR SPA</t>
  </si>
  <si>
    <t>IGEA SRL</t>
  </si>
  <si>
    <t>ISTITUTO DI VIGILANZA PRIVATA A.N.C.R. SRL</t>
  </si>
  <si>
    <t>PFE S.P.A.</t>
  </si>
  <si>
    <t xml:space="preserve">3205Buoni pasto  e mensa per il personale dipendente </t>
  </si>
  <si>
    <t>3206Mensa per degenti</t>
  </si>
  <si>
    <t xml:space="preserve">3208Utenze e canoni per telefonia e reti di trasmissione </t>
  </si>
  <si>
    <t>CONSIP S.P.A.</t>
  </si>
  <si>
    <t>TELECOM ITALIA</t>
  </si>
  <si>
    <t xml:space="preserve">3209Utenze e canoni per energia elettrica </t>
  </si>
  <si>
    <t>REKEEP S.P.A.</t>
  </si>
  <si>
    <t xml:space="preserve">3210Utenze e canoni per altri servizi </t>
  </si>
  <si>
    <t>3211Assicurazioni</t>
  </si>
  <si>
    <t>INAIL CATANIA 1</t>
  </si>
  <si>
    <t xml:space="preserve">3212Assistenza informatica e manutenzione software  </t>
  </si>
  <si>
    <t>DATA PROCESSING SPA</t>
  </si>
  <si>
    <t>DEDALUS SPA</t>
  </si>
  <si>
    <t>EXPRIVIA S.P.A.</t>
  </si>
  <si>
    <t>GPI SPA</t>
  </si>
  <si>
    <t>TECHNOSOFT</t>
  </si>
  <si>
    <t>ZUCCHETTI S.P.A.</t>
  </si>
  <si>
    <t>3213Corsi di formazione esternalizzata</t>
  </si>
  <si>
    <t>ACCADEMIA ERACLITEA</t>
  </si>
  <si>
    <t>FRANCO GRASSO LEANZA</t>
  </si>
  <si>
    <t>3214Manutenzione ordinaria e riparazioni di immobili   e loro pertinenze</t>
  </si>
  <si>
    <t>CASSA EDILE DELLA PROVINCIA DI CATANIA  AMICA</t>
  </si>
  <si>
    <t>FOCUS DI A. BARBERA</t>
  </si>
  <si>
    <t>IKON SEGNALI SRL</t>
  </si>
  <si>
    <t>IMPIANTI INDORATO DI COSTANZO SALVATORE GIUSEPPE</t>
  </si>
  <si>
    <t>L.S.V. COSTRUZIONI SRL</t>
  </si>
  <si>
    <t>TAS SRL</t>
  </si>
  <si>
    <t>3216Manutenzione ordinaria e riparazioni di attrezzature tecnico-scientifico sanitarie</t>
  </si>
  <si>
    <t>H.C.HOSPITAL CONSULTING SPA</t>
  </si>
  <si>
    <t>INTERMEDICA  S.R.L.</t>
  </si>
  <si>
    <t>TEMA SINERGIE SPA (EX SRL)</t>
  </si>
  <si>
    <t xml:space="preserve">3218Altre spese di manutenzione ordinaria e riparazioni </t>
  </si>
  <si>
    <t>AGILE SRL</t>
  </si>
  <si>
    <t>DIGITEL COMMUNICATIONS S.R.L.</t>
  </si>
  <si>
    <t>LEICA MICROSYSTEMS SRL</t>
  </si>
  <si>
    <t>M.G.IMPIANTI SRL</t>
  </si>
  <si>
    <t>PRAESIDION SRL</t>
  </si>
  <si>
    <t>SOL SPA</t>
  </si>
  <si>
    <t>THYSSENKRUPP ELEVATOR ITALIA SPA</t>
  </si>
  <si>
    <t>3219Spese legali</t>
  </si>
  <si>
    <t>ALI'  MICHELE</t>
  </si>
  <si>
    <t>CONOSCENTI GIANCARLO</t>
  </si>
  <si>
    <t>COSENTINO  SERGIO</t>
  </si>
  <si>
    <t>DE MARCO  DOMENICA LOREDANA</t>
  </si>
  <si>
    <t>FERLITO  LUIGI EDOARDO</t>
  </si>
  <si>
    <t>FLA -FLORESTA LONGO E ASSOCIATI</t>
  </si>
  <si>
    <t>INCALCATERRA  CALOGERO</t>
  </si>
  <si>
    <t>INDORATO  FRANCESCA</t>
  </si>
  <si>
    <t>LARGANA'  GABRIELLA</t>
  </si>
  <si>
    <t>LOMBARDO  ROSARIO</t>
  </si>
  <si>
    <t>NICOLETTI  LORENZO</t>
  </si>
  <si>
    <t>SEMINARA  NICOLA</t>
  </si>
  <si>
    <t>3220Smaltimento rifiuti</t>
  </si>
  <si>
    <t>MEDIECO SERVIZI S.R.L.</t>
  </si>
  <si>
    <t>3222Manutenzione e riparazione ai mobili e arredi</t>
  </si>
  <si>
    <t>3299Altre spese per servizi non sanitari</t>
  </si>
  <si>
    <t>CREOVERDE S.R.L.</t>
  </si>
  <si>
    <t>FG TECHNOLOGY S.R.L.</t>
  </si>
  <si>
    <t>KPMG ADVISOR SPA</t>
  </si>
  <si>
    <t>LCS LABORATORIO CHIMICO SICILIANO SRL</t>
  </si>
  <si>
    <t>OFFICINA DELLA STAMPA DI STRANO GIOVANNA</t>
  </si>
  <si>
    <t>OLIVETTI SPA</t>
  </si>
  <si>
    <t>POSTE ITALIANE</t>
  </si>
  <si>
    <t>PRICEWATERHOUSECOOPERS ADVISORY SPA</t>
  </si>
  <si>
    <t>RADIO CALL SERVICE SRL</t>
  </si>
  <si>
    <t>4117Contributi e trasferimenti  a Università</t>
  </si>
  <si>
    <t>UNIVERSITA' DI CATANIA</t>
  </si>
  <si>
    <t xml:space="preserve">5103Altri concorsi, recuperi e rimborsi a soggetti privati_x000D_
</t>
  </si>
  <si>
    <t>ALES GIULIANA</t>
  </si>
  <si>
    <t>GIACCHI VALENTINA</t>
  </si>
  <si>
    <t>MELAROSA CARMELA PAMELA</t>
  </si>
  <si>
    <t>PELUSO KATIA</t>
  </si>
  <si>
    <t>SAGLIMBENI DANIELA</t>
  </si>
  <si>
    <t>SANTANGELO GIUSEPPINA</t>
  </si>
  <si>
    <t>SORTINO AGATA</t>
  </si>
  <si>
    <t xml:space="preserve">5201Noleggi </t>
  </si>
  <si>
    <t>CONVERGE SPA</t>
  </si>
  <si>
    <t>ETNAMED SRL</t>
  </si>
  <si>
    <t>KYOCERA DOCUMENT SOLUTIONS ITALIA S.P.A.</t>
  </si>
  <si>
    <t>MONACO SRL</t>
  </si>
  <si>
    <t>ORTHO CLINICAL DIAGNOSTICS ITALY SRL</t>
  </si>
  <si>
    <t>5401IRAP</t>
  </si>
  <si>
    <t>TES. PROV.LE DELLO STATO C/IRAP C.SPEC.22988</t>
  </si>
  <si>
    <t>5404IVA</t>
  </si>
  <si>
    <t>UFFICIO IVA</t>
  </si>
  <si>
    <t xml:space="preserve">5499Altri tributi </t>
  </si>
  <si>
    <t>AGENAS</t>
  </si>
  <si>
    <t>AGENZIA DELLE ENTRATE - UFFICIO DI CATANIA</t>
  </si>
  <si>
    <t>AUTORITA' PER LA VIGILANZA  CONTR.PUBBLICI AVCP</t>
  </si>
  <si>
    <t>CASSA REGIONALE  PROVINCIA DI CATANIA</t>
  </si>
  <si>
    <t>REGIONE SICILIANA - Gazzetta Ufficiale - ECM</t>
  </si>
  <si>
    <t>5501Costituzione di fondi per il servizio economato in contanti</t>
  </si>
  <si>
    <t>cassa economale</t>
  </si>
  <si>
    <t xml:space="preserve">5503Indennità e rimborso spese  ed Oneri sociali per gli organi direttivi e Collegio sindacale_x000D_
</t>
  </si>
  <si>
    <t>FALSONE  GIOVANNI</t>
  </si>
  <si>
    <t>5504Commissioni e Comitati</t>
  </si>
  <si>
    <t>GIZZI  CAMILLA</t>
  </si>
  <si>
    <t>MANGILI  GIOVANNA</t>
  </si>
  <si>
    <t>MOTTA  ANGELA</t>
  </si>
  <si>
    <t xml:space="preserve">5506 Ritenute erariali su indennità a organi istituzionali e altri compensi </t>
  </si>
  <si>
    <t>5597 Risarcimenti danni autoassicurati</t>
  </si>
  <si>
    <t>CANFAROTTA MATTEO</t>
  </si>
  <si>
    <t>CIRMI GISELLA</t>
  </si>
  <si>
    <t>CONTI  GIUSEPPE</t>
  </si>
  <si>
    <t>GANDOLFO  DEBORA GIUSI ELDA</t>
  </si>
  <si>
    <t>MAUGERI  MAURO</t>
  </si>
  <si>
    <t>MAUGERI ANTONINO GIOVANNI</t>
  </si>
  <si>
    <t>PASSARELLO FRANCESCA</t>
  </si>
  <si>
    <t>PICCILLO GIOVITA ANTONELLA</t>
  </si>
  <si>
    <t>5598Altri oneri  della gestione corrente</t>
  </si>
  <si>
    <t>CITY IN CONGRESS S.R.L.</t>
  </si>
  <si>
    <t xml:space="preserve">5599Altre spese correnti derivanti da sopravvenienze </t>
  </si>
  <si>
    <t>HOSPIRA ITALIA SRL</t>
  </si>
  <si>
    <t>THERMO FISHER DIAGNOSTICS SPA (GIA' UNIPATH)</t>
  </si>
  <si>
    <t xml:space="preserve">6102Fabbricati </t>
  </si>
  <si>
    <t>BASILE  ANTONIO</t>
  </si>
  <si>
    <t>BUILD &amp; METAL GROUP SRL</t>
  </si>
  <si>
    <t>CAPPADONNA E C. S.R.L.</t>
  </si>
  <si>
    <t>EDIL ITE IDROTERMOELETTRICA DI D'URSO ALFIO</t>
  </si>
  <si>
    <t>GFF IMPIANTI SRL</t>
  </si>
  <si>
    <t>IMPRESA COSTRUZIONI GAMBERA CARMELO PIETRO PAOLO</t>
  </si>
  <si>
    <t>MEDIA SRL</t>
  </si>
  <si>
    <t>TECHNOSIDE SRL</t>
  </si>
  <si>
    <t>TESORERIA  PROVINCIALE DELLO STATO DI CT</t>
  </si>
  <si>
    <t>6103 Impianti e macchinari</t>
  </si>
  <si>
    <t>C.I.T. (COSTRUZIONE IMPIANTI TECNOLOGICI SRL)</t>
  </si>
  <si>
    <t>6105 Mobili e arredi</t>
  </si>
  <si>
    <t>ULTRAMED SRL</t>
  </si>
  <si>
    <t>6199 Altri beni materiali</t>
  </si>
  <si>
    <t>7500 Altre operazioni finanziarie</t>
  </si>
  <si>
    <t>DIAFARM UNION SRL</t>
  </si>
  <si>
    <t>EUROSERVIZI S.R.L.</t>
  </si>
  <si>
    <t>PRESTI S.R.L.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</si>
</sst>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4" fontId="0" fillId="0" borderId="0" xfId="0" applyNumberFormat="1"/>
    <xf numFmtId="4" fontId="2" fillId="0" borderId="0" xfId="0" applyNumberFormat="1" applyFont="1" applyFill="1" applyAlignment="1"/>
    <xf numFmtId="0" fontId="0" fillId="0" borderId="0" xfId="0" applyFill="1" applyAlignment="1"/>
    <xf numFmtId="4" fontId="2" fillId="0" borderId="0" xfId="0" applyNumberFormat="1" applyFont="1"/>
    <xf numFmtId="0" fontId="0" fillId="0" borderId="0" xfId="0" applyFill="1"/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0" fontId="0" fillId="2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62"/>
  <sheetViews>
    <sheetView tabSelected="1" workbookViewId="0">
      <selection activeCell="D29" sqref="D29"/>
    </sheetView>
  </sheetViews>
  <sheetFormatPr defaultRowHeight="15"/>
  <cols>
    <col min="2" max="2" width="87.85546875" customWidth="1"/>
    <col min="3" max="3" width="18.140625" style="1" customWidth="1"/>
    <col min="4" max="4" width="12.42578125" style="2" bestFit="1" customWidth="1"/>
    <col min="5" max="5" width="14" customWidth="1"/>
  </cols>
  <sheetData>
    <row r="2" spans="1:9">
      <c r="A2" s="10" t="s">
        <v>0</v>
      </c>
      <c r="B2" s="10"/>
      <c r="C2" s="3">
        <f>SUM(D3:D6)</f>
        <v>9318777.1800000034</v>
      </c>
      <c r="D2" s="4"/>
      <c r="E2" s="2"/>
      <c r="F2" s="2"/>
      <c r="H2" s="2"/>
      <c r="I2" s="2"/>
    </row>
    <row r="3" spans="1:9">
      <c r="B3" t="s">
        <v>1</v>
      </c>
      <c r="D3" s="2">
        <v>426671.69</v>
      </c>
    </row>
    <row r="4" spans="1:9">
      <c r="B4" t="s">
        <v>2</v>
      </c>
      <c r="D4" s="2">
        <v>9720.9200000000019</v>
      </c>
    </row>
    <row r="5" spans="1:9">
      <c r="B5" t="s">
        <v>3</v>
      </c>
      <c r="D5" s="2">
        <v>259207.68000000002</v>
      </c>
    </row>
    <row r="6" spans="1:9">
      <c r="B6" t="s">
        <v>4</v>
      </c>
      <c r="D6" s="2">
        <v>8623176.8900000025</v>
      </c>
    </row>
    <row r="7" spans="1:9">
      <c r="A7" s="10" t="s">
        <v>5</v>
      </c>
      <c r="B7" s="10"/>
      <c r="C7" s="5">
        <f>D8+D9</f>
        <v>43500.17</v>
      </c>
    </row>
    <row r="8" spans="1:9">
      <c r="B8" t="s">
        <v>3</v>
      </c>
      <c r="D8" s="2">
        <v>7363.86</v>
      </c>
    </row>
    <row r="9" spans="1:9">
      <c r="B9" t="s">
        <v>4</v>
      </c>
      <c r="D9" s="2">
        <v>36136.31</v>
      </c>
    </row>
    <row r="10" spans="1:9">
      <c r="A10" s="10" t="s">
        <v>6</v>
      </c>
      <c r="B10" s="10"/>
      <c r="C10" s="5">
        <f>SUM(D11:D14)</f>
        <v>310209.87</v>
      </c>
    </row>
    <row r="11" spans="1:9">
      <c r="B11" s="6" t="s">
        <v>7</v>
      </c>
      <c r="D11" s="2">
        <v>73578.22</v>
      </c>
    </row>
    <row r="12" spans="1:9">
      <c r="B12" s="6" t="s">
        <v>8</v>
      </c>
      <c r="D12" s="2">
        <v>23820.01</v>
      </c>
    </row>
    <row r="13" spans="1:9">
      <c r="B13" t="s">
        <v>2</v>
      </c>
      <c r="D13" s="2">
        <v>6681.22</v>
      </c>
    </row>
    <row r="14" spans="1:9">
      <c r="B14" t="s">
        <v>4</v>
      </c>
      <c r="D14" s="2">
        <v>206130.41999999998</v>
      </c>
    </row>
    <row r="15" spans="1:9">
      <c r="A15" s="10" t="s">
        <v>9</v>
      </c>
      <c r="B15" s="10"/>
      <c r="C15" s="5">
        <f>D16</f>
        <v>19205.189999999999</v>
      </c>
    </row>
    <row r="16" spans="1:9">
      <c r="B16" t="s">
        <v>8</v>
      </c>
      <c r="D16" s="2">
        <v>19205.189999999999</v>
      </c>
    </row>
    <row r="17" spans="1:4">
      <c r="A17" s="10" t="s">
        <v>10</v>
      </c>
      <c r="B17" s="10"/>
      <c r="C17" s="5">
        <f>SUM(D18:D118)</f>
        <v>456228.43999999989</v>
      </c>
    </row>
    <row r="18" spans="1:4">
      <c r="B18" t="s">
        <v>11</v>
      </c>
      <c r="D18" s="2">
        <v>4344</v>
      </c>
    </row>
    <row r="19" spans="1:4">
      <c r="B19" t="s">
        <v>12</v>
      </c>
      <c r="D19" s="2">
        <v>315</v>
      </c>
    </row>
    <row r="20" spans="1:4">
      <c r="B20" t="s">
        <v>13</v>
      </c>
      <c r="D20" s="2">
        <v>3438</v>
      </c>
    </row>
    <row r="21" spans="1:4">
      <c r="B21" t="s">
        <v>14</v>
      </c>
      <c r="D21" s="2">
        <v>90</v>
      </c>
    </row>
    <row r="22" spans="1:4">
      <c r="B22" t="s">
        <v>15</v>
      </c>
      <c r="D22" s="2">
        <v>513</v>
      </c>
    </row>
    <row r="23" spans="1:4">
      <c r="B23" t="s">
        <v>16</v>
      </c>
      <c r="D23" s="2">
        <v>1680</v>
      </c>
    </row>
    <row r="24" spans="1:4">
      <c r="B24" t="s">
        <v>17</v>
      </c>
      <c r="D24" s="2">
        <v>56</v>
      </c>
    </row>
    <row r="25" spans="1:4">
      <c r="B25" t="s">
        <v>18</v>
      </c>
      <c r="D25" s="2">
        <v>2092.3200000000002</v>
      </c>
    </row>
    <row r="26" spans="1:4">
      <c r="B26" t="s">
        <v>19</v>
      </c>
      <c r="D26" s="2">
        <v>1791</v>
      </c>
    </row>
    <row r="27" spans="1:4">
      <c r="B27" t="s">
        <v>20</v>
      </c>
      <c r="D27" s="2">
        <v>397.5</v>
      </c>
    </row>
    <row r="28" spans="1:4">
      <c r="B28" t="s">
        <v>21</v>
      </c>
      <c r="D28" s="2">
        <v>495</v>
      </c>
    </row>
    <row r="29" spans="1:4">
      <c r="B29" t="s">
        <v>22</v>
      </c>
      <c r="D29" s="9">
        <v>2724.09</v>
      </c>
    </row>
    <row r="30" spans="1:4">
      <c r="B30" t="s">
        <v>23</v>
      </c>
      <c r="D30" s="2">
        <v>780</v>
      </c>
    </row>
    <row r="31" spans="1:4">
      <c r="B31" t="s">
        <v>24</v>
      </c>
      <c r="D31" s="2">
        <v>936</v>
      </c>
    </row>
    <row r="32" spans="1:4">
      <c r="B32" t="s">
        <v>25</v>
      </c>
      <c r="D32" s="2">
        <v>1481.6999999999998</v>
      </c>
    </row>
    <row r="33" spans="2:4">
      <c r="B33" t="s">
        <v>26</v>
      </c>
      <c r="D33" s="2">
        <v>1398</v>
      </c>
    </row>
    <row r="34" spans="2:4">
      <c r="B34" t="s">
        <v>27</v>
      </c>
      <c r="D34" s="2">
        <v>4108.04</v>
      </c>
    </row>
    <row r="35" spans="2:4">
      <c r="B35" t="s">
        <v>28</v>
      </c>
      <c r="D35" s="2">
        <v>1543.9800000000002</v>
      </c>
    </row>
    <row r="36" spans="2:4">
      <c r="B36" t="s">
        <v>29</v>
      </c>
      <c r="D36" s="2">
        <v>3129</v>
      </c>
    </row>
    <row r="37" spans="2:4">
      <c r="B37" t="s">
        <v>30</v>
      </c>
      <c r="D37" s="2">
        <v>2730.5299999999997</v>
      </c>
    </row>
    <row r="38" spans="2:4">
      <c r="B38" t="s">
        <v>31</v>
      </c>
      <c r="D38" s="2">
        <v>1830</v>
      </c>
    </row>
    <row r="39" spans="2:4">
      <c r="B39" t="s">
        <v>32</v>
      </c>
      <c r="D39" s="2">
        <v>5730</v>
      </c>
    </row>
    <row r="40" spans="2:4">
      <c r="B40" t="s">
        <v>33</v>
      </c>
      <c r="D40" s="2">
        <v>170.19</v>
      </c>
    </row>
    <row r="41" spans="2:4">
      <c r="B41" t="s">
        <v>34</v>
      </c>
      <c r="D41" s="2">
        <v>1950</v>
      </c>
    </row>
    <row r="42" spans="2:4">
      <c r="B42" t="s">
        <v>35</v>
      </c>
      <c r="D42" s="2">
        <v>2340.5700000000002</v>
      </c>
    </row>
    <row r="43" spans="2:4">
      <c r="B43" t="s">
        <v>36</v>
      </c>
      <c r="D43" s="2">
        <v>681</v>
      </c>
    </row>
    <row r="44" spans="2:4">
      <c r="B44" t="s">
        <v>37</v>
      </c>
      <c r="D44" s="2">
        <v>1212</v>
      </c>
    </row>
    <row r="45" spans="2:4">
      <c r="B45" t="s">
        <v>38</v>
      </c>
      <c r="D45" s="2">
        <v>66</v>
      </c>
    </row>
    <row r="46" spans="2:4">
      <c r="B46" t="s">
        <v>39</v>
      </c>
      <c r="D46" s="2">
        <v>730.26</v>
      </c>
    </row>
    <row r="47" spans="2:4">
      <c r="B47" t="s">
        <v>40</v>
      </c>
      <c r="D47" s="2">
        <v>1518.1200000000001</v>
      </c>
    </row>
    <row r="48" spans="2:4">
      <c r="B48" t="s">
        <v>41</v>
      </c>
      <c r="D48" s="2">
        <v>5127.2999999999993</v>
      </c>
    </row>
    <row r="49" spans="2:4">
      <c r="B49" t="s">
        <v>42</v>
      </c>
      <c r="D49" s="2">
        <v>432</v>
      </c>
    </row>
    <row r="50" spans="2:4">
      <c r="B50" t="s">
        <v>43</v>
      </c>
      <c r="D50" s="2">
        <v>969.78</v>
      </c>
    </row>
    <row r="51" spans="2:4">
      <c r="B51" t="s">
        <v>44</v>
      </c>
      <c r="D51" s="2">
        <v>1425</v>
      </c>
    </row>
    <row r="52" spans="2:4">
      <c r="B52" t="s">
        <v>45</v>
      </c>
      <c r="D52" s="2">
        <v>4375</v>
      </c>
    </row>
    <row r="53" spans="2:4">
      <c r="B53" t="s">
        <v>46</v>
      </c>
      <c r="D53" s="2">
        <v>7965</v>
      </c>
    </row>
    <row r="54" spans="2:4">
      <c r="B54" t="s">
        <v>47</v>
      </c>
      <c r="D54" s="2">
        <v>466.11</v>
      </c>
    </row>
    <row r="55" spans="2:4">
      <c r="B55" t="s">
        <v>48</v>
      </c>
      <c r="D55" s="2">
        <v>205.11</v>
      </c>
    </row>
    <row r="56" spans="2:4">
      <c r="B56" t="s">
        <v>49</v>
      </c>
      <c r="D56" s="2">
        <v>756</v>
      </c>
    </row>
    <row r="57" spans="2:4">
      <c r="B57" t="s">
        <v>50</v>
      </c>
      <c r="D57" s="2">
        <v>900</v>
      </c>
    </row>
    <row r="58" spans="2:4">
      <c r="B58" t="s">
        <v>51</v>
      </c>
      <c r="D58" s="2">
        <v>2772</v>
      </c>
    </row>
    <row r="59" spans="2:4">
      <c r="B59" t="s">
        <v>52</v>
      </c>
      <c r="D59" s="2">
        <v>1346</v>
      </c>
    </row>
    <row r="60" spans="2:4">
      <c r="B60" t="s">
        <v>53</v>
      </c>
      <c r="D60" s="2">
        <v>1380</v>
      </c>
    </row>
    <row r="61" spans="2:4">
      <c r="B61" t="s">
        <v>54</v>
      </c>
      <c r="D61" s="2">
        <v>1188</v>
      </c>
    </row>
    <row r="62" spans="2:4">
      <c r="B62" t="s">
        <v>55</v>
      </c>
      <c r="D62" s="2">
        <v>556.19999999999993</v>
      </c>
    </row>
    <row r="63" spans="2:4">
      <c r="B63" t="s">
        <v>56</v>
      </c>
      <c r="D63" s="2">
        <v>240</v>
      </c>
    </row>
    <row r="64" spans="2:4">
      <c r="B64" t="s">
        <v>57</v>
      </c>
      <c r="D64" s="2">
        <v>59.97</v>
      </c>
    </row>
    <row r="65" spans="2:4">
      <c r="B65" t="s">
        <v>58</v>
      </c>
      <c r="D65" s="2">
        <v>1350</v>
      </c>
    </row>
    <row r="66" spans="2:4">
      <c r="B66" t="s">
        <v>59</v>
      </c>
      <c r="D66" s="2">
        <v>6462.24</v>
      </c>
    </row>
    <row r="67" spans="2:4">
      <c r="B67" t="s">
        <v>60</v>
      </c>
      <c r="D67" s="2">
        <v>420</v>
      </c>
    </row>
    <row r="68" spans="2:4">
      <c r="B68" t="s">
        <v>61</v>
      </c>
      <c r="D68" s="2">
        <v>1737</v>
      </c>
    </row>
    <row r="69" spans="2:4">
      <c r="B69" t="s">
        <v>62</v>
      </c>
      <c r="D69" s="2">
        <v>21805</v>
      </c>
    </row>
    <row r="70" spans="2:4">
      <c r="B70" t="s">
        <v>63</v>
      </c>
      <c r="D70" s="2">
        <v>12810</v>
      </c>
    </row>
    <row r="71" spans="2:4">
      <c r="B71" t="s">
        <v>64</v>
      </c>
      <c r="D71" s="2">
        <v>864</v>
      </c>
    </row>
    <row r="72" spans="2:4">
      <c r="B72" t="s">
        <v>65</v>
      </c>
      <c r="D72" s="2">
        <v>383.25</v>
      </c>
    </row>
    <row r="73" spans="2:4">
      <c r="B73" t="s">
        <v>66</v>
      </c>
      <c r="D73" s="2">
        <v>894</v>
      </c>
    </row>
    <row r="74" spans="2:4">
      <c r="B74" t="s">
        <v>67</v>
      </c>
      <c r="D74" s="2">
        <v>1116</v>
      </c>
    </row>
    <row r="75" spans="2:4">
      <c r="B75" t="s">
        <v>68</v>
      </c>
      <c r="D75" s="2">
        <v>6804</v>
      </c>
    </row>
    <row r="76" spans="2:4">
      <c r="B76" t="s">
        <v>69</v>
      </c>
      <c r="D76" s="2">
        <v>1779.1799999999998</v>
      </c>
    </row>
    <row r="77" spans="2:4">
      <c r="B77" t="s">
        <v>70</v>
      </c>
      <c r="D77" s="2">
        <v>22641</v>
      </c>
    </row>
    <row r="78" spans="2:4">
      <c r="B78" t="s">
        <v>71</v>
      </c>
      <c r="D78" s="2">
        <v>7000.5099999999993</v>
      </c>
    </row>
    <row r="79" spans="2:4">
      <c r="B79" t="s">
        <v>72</v>
      </c>
      <c r="D79" s="2">
        <v>2209.8799999999997</v>
      </c>
    </row>
    <row r="80" spans="2:4">
      <c r="B80" t="s">
        <v>73</v>
      </c>
      <c r="D80" s="2">
        <v>46961</v>
      </c>
    </row>
    <row r="81" spans="2:4">
      <c r="B81" t="s">
        <v>74</v>
      </c>
      <c r="D81" s="2">
        <v>1080</v>
      </c>
    </row>
    <row r="82" spans="2:4">
      <c r="B82" t="s">
        <v>75</v>
      </c>
      <c r="D82" s="2">
        <v>520</v>
      </c>
    </row>
    <row r="83" spans="2:4">
      <c r="B83" t="s">
        <v>76</v>
      </c>
      <c r="D83" s="2">
        <v>110686.56</v>
      </c>
    </row>
    <row r="84" spans="2:4">
      <c r="B84" t="s">
        <v>77</v>
      </c>
      <c r="D84" s="2">
        <v>20902</v>
      </c>
    </row>
    <row r="85" spans="2:4">
      <c r="B85" t="s">
        <v>78</v>
      </c>
      <c r="D85" s="2">
        <v>317.94</v>
      </c>
    </row>
    <row r="86" spans="2:4">
      <c r="B86" t="s">
        <v>79</v>
      </c>
      <c r="D86" s="2">
        <v>705.99</v>
      </c>
    </row>
    <row r="87" spans="2:4">
      <c r="B87" t="s">
        <v>80</v>
      </c>
      <c r="D87" s="2">
        <v>717.18000000000006</v>
      </c>
    </row>
    <row r="88" spans="2:4">
      <c r="B88" t="s">
        <v>81</v>
      </c>
      <c r="D88" s="2">
        <v>351</v>
      </c>
    </row>
    <row r="89" spans="2:4">
      <c r="B89" t="s">
        <v>82</v>
      </c>
      <c r="D89" s="2">
        <v>351</v>
      </c>
    </row>
    <row r="90" spans="2:4">
      <c r="B90" t="s">
        <v>83</v>
      </c>
      <c r="D90" s="2">
        <v>677.61</v>
      </c>
    </row>
    <row r="91" spans="2:4">
      <c r="B91" t="s">
        <v>84</v>
      </c>
      <c r="D91" s="2">
        <v>929.61</v>
      </c>
    </row>
    <row r="92" spans="2:4">
      <c r="B92" t="s">
        <v>85</v>
      </c>
      <c r="D92" s="2">
        <v>8049.6</v>
      </c>
    </row>
    <row r="93" spans="2:4">
      <c r="B93" t="s">
        <v>86</v>
      </c>
      <c r="D93" s="2">
        <v>566.41000000000008</v>
      </c>
    </row>
    <row r="94" spans="2:4">
      <c r="B94" t="s">
        <v>87</v>
      </c>
      <c r="D94" s="2">
        <v>4521</v>
      </c>
    </row>
    <row r="95" spans="2:4">
      <c r="B95" t="s">
        <v>88</v>
      </c>
      <c r="D95" s="2">
        <v>3651.3000000000006</v>
      </c>
    </row>
    <row r="96" spans="2:4">
      <c r="B96" t="s">
        <v>89</v>
      </c>
      <c r="D96" s="2">
        <v>912</v>
      </c>
    </row>
    <row r="97" spans="2:4">
      <c r="B97" t="s">
        <v>90</v>
      </c>
      <c r="D97" s="2">
        <v>9174</v>
      </c>
    </row>
    <row r="98" spans="2:4">
      <c r="B98" t="s">
        <v>91</v>
      </c>
      <c r="D98" s="2">
        <v>651</v>
      </c>
    </row>
    <row r="99" spans="2:4">
      <c r="B99" t="s">
        <v>92</v>
      </c>
      <c r="D99" s="2">
        <v>774.99</v>
      </c>
    </row>
    <row r="100" spans="2:4">
      <c r="B100" t="s">
        <v>93</v>
      </c>
      <c r="D100" s="2">
        <v>2142.3600000000006</v>
      </c>
    </row>
    <row r="101" spans="2:4">
      <c r="B101" t="s">
        <v>94</v>
      </c>
      <c r="D101" s="2">
        <v>12</v>
      </c>
    </row>
    <row r="102" spans="2:4">
      <c r="B102" t="s">
        <v>95</v>
      </c>
      <c r="D102" s="2">
        <v>201.99</v>
      </c>
    </row>
    <row r="103" spans="2:4">
      <c r="B103" t="s">
        <v>96</v>
      </c>
      <c r="D103" s="2">
        <v>150</v>
      </c>
    </row>
    <row r="104" spans="2:4">
      <c r="B104" t="s">
        <v>97</v>
      </c>
      <c r="D104" s="2">
        <v>102</v>
      </c>
    </row>
    <row r="105" spans="2:4">
      <c r="B105" t="s">
        <v>98</v>
      </c>
      <c r="D105" s="2">
        <v>9688</v>
      </c>
    </row>
    <row r="106" spans="2:4">
      <c r="B106" t="s">
        <v>99</v>
      </c>
      <c r="D106" s="2">
        <v>29.62</v>
      </c>
    </row>
    <row r="107" spans="2:4">
      <c r="B107" t="s">
        <v>100</v>
      </c>
      <c r="D107" s="2">
        <v>129</v>
      </c>
    </row>
    <row r="108" spans="2:4">
      <c r="B108" t="s">
        <v>101</v>
      </c>
      <c r="D108" s="2">
        <v>828</v>
      </c>
    </row>
    <row r="109" spans="2:4">
      <c r="B109" t="s">
        <v>102</v>
      </c>
      <c r="D109" s="2">
        <v>2274.9900000000002</v>
      </c>
    </row>
    <row r="110" spans="2:4">
      <c r="B110" t="s">
        <v>103</v>
      </c>
      <c r="D110" s="2">
        <v>5738</v>
      </c>
    </row>
    <row r="111" spans="2:4">
      <c r="B111" t="s">
        <v>104</v>
      </c>
      <c r="D111" s="2">
        <v>22281</v>
      </c>
    </row>
    <row r="112" spans="2:4">
      <c r="B112" t="s">
        <v>105</v>
      </c>
      <c r="D112" s="2">
        <v>199.92000000000002</v>
      </c>
    </row>
    <row r="113" spans="1:4">
      <c r="B113" t="s">
        <v>106</v>
      </c>
      <c r="D113" s="2">
        <v>2747.6999999999994</v>
      </c>
    </row>
    <row r="114" spans="1:4">
      <c r="B114" t="s">
        <v>107</v>
      </c>
      <c r="D114" s="2">
        <v>405</v>
      </c>
    </row>
    <row r="115" spans="1:4">
      <c r="B115" t="s">
        <v>108</v>
      </c>
      <c r="D115" s="2">
        <v>17470</v>
      </c>
    </row>
    <row r="116" spans="1:4">
      <c r="B116" t="s">
        <v>109</v>
      </c>
      <c r="D116" s="2">
        <v>135.84</v>
      </c>
    </row>
    <row r="117" spans="1:4">
      <c r="B117" t="s">
        <v>110</v>
      </c>
      <c r="D117" s="2">
        <v>1200</v>
      </c>
    </row>
    <row r="118" spans="1:4">
      <c r="B118" t="s">
        <v>111</v>
      </c>
      <c r="D118" s="2">
        <v>9282</v>
      </c>
    </row>
    <row r="119" spans="1:4">
      <c r="A119" s="10" t="s">
        <v>112</v>
      </c>
      <c r="B119" s="10"/>
      <c r="C119" s="5">
        <f>SUM(D120:D129)</f>
        <v>1579320.36</v>
      </c>
    </row>
    <row r="120" spans="1:4">
      <c r="B120" t="s">
        <v>113</v>
      </c>
      <c r="D120" s="2">
        <v>32090.039999999994</v>
      </c>
    </row>
    <row r="121" spans="1:4">
      <c r="B121" t="s">
        <v>114</v>
      </c>
      <c r="D121" s="2">
        <v>231.94</v>
      </c>
    </row>
    <row r="122" spans="1:4">
      <c r="B122" t="s">
        <v>115</v>
      </c>
      <c r="D122" s="2">
        <v>681275.52</v>
      </c>
    </row>
    <row r="123" spans="1:4">
      <c r="B123" t="s">
        <v>116</v>
      </c>
      <c r="D123" s="2">
        <v>4434.92</v>
      </c>
    </row>
    <row r="124" spans="1:4">
      <c r="B124" t="s">
        <v>117</v>
      </c>
      <c r="D124" s="2">
        <v>652829.37</v>
      </c>
    </row>
    <row r="125" spans="1:4">
      <c r="B125" t="s">
        <v>118</v>
      </c>
      <c r="D125" s="2">
        <v>22109.26</v>
      </c>
    </row>
    <row r="126" spans="1:4">
      <c r="B126" t="s">
        <v>119</v>
      </c>
      <c r="D126" s="2">
        <v>51641.579999999994</v>
      </c>
    </row>
    <row r="127" spans="1:4">
      <c r="B127" t="s">
        <v>120</v>
      </c>
      <c r="D127" s="2">
        <v>133142.67000000001</v>
      </c>
    </row>
    <row r="128" spans="1:4">
      <c r="B128" t="s">
        <v>121</v>
      </c>
      <c r="D128" s="2">
        <v>919.25999999999988</v>
      </c>
    </row>
    <row r="129" spans="1:4">
      <c r="B129" t="s">
        <v>122</v>
      </c>
      <c r="D129" s="2">
        <v>645.79999999999995</v>
      </c>
    </row>
    <row r="130" spans="1:4">
      <c r="A130" s="10" t="s">
        <v>123</v>
      </c>
      <c r="B130" s="10"/>
      <c r="C130" s="5">
        <f>D131+D132</f>
        <v>2672218.2599999993</v>
      </c>
    </row>
    <row r="131" spans="1:4">
      <c r="B131" t="s">
        <v>124</v>
      </c>
      <c r="D131" s="2">
        <v>217259.63</v>
      </c>
    </row>
    <row r="132" spans="1:4">
      <c r="B132" t="s">
        <v>125</v>
      </c>
      <c r="D132" s="2">
        <v>2454958.6299999994</v>
      </c>
    </row>
    <row r="133" spans="1:4">
      <c r="A133" s="10" t="s">
        <v>126</v>
      </c>
      <c r="B133" s="10"/>
      <c r="C133" s="5">
        <f>SUM(D134:D140)</f>
        <v>42245.81</v>
      </c>
    </row>
    <row r="134" spans="1:4">
      <c r="B134" t="s">
        <v>113</v>
      </c>
      <c r="D134" s="2">
        <v>1133.24</v>
      </c>
    </row>
    <row r="135" spans="1:4">
      <c r="B135" t="s">
        <v>115</v>
      </c>
      <c r="D135" s="2">
        <v>3470.13</v>
      </c>
    </row>
    <row r="136" spans="1:4">
      <c r="B136" t="s">
        <v>117</v>
      </c>
      <c r="D136" s="2">
        <v>29087.7</v>
      </c>
    </row>
    <row r="137" spans="1:4">
      <c r="B137" t="s">
        <v>119</v>
      </c>
      <c r="D137" s="2">
        <v>1260.7100000000003</v>
      </c>
    </row>
    <row r="138" spans="1:4">
      <c r="B138" t="s">
        <v>120</v>
      </c>
      <c r="D138" s="2">
        <v>1021.0299999999997</v>
      </c>
    </row>
    <row r="139" spans="1:4">
      <c r="B139" s="7" t="s">
        <v>122</v>
      </c>
      <c r="D139" s="2">
        <v>98.780000000000044</v>
      </c>
    </row>
    <row r="140" spans="1:4">
      <c r="B140" t="s">
        <v>127</v>
      </c>
      <c r="D140" s="2">
        <v>6174.22</v>
      </c>
    </row>
    <row r="141" spans="1:4">
      <c r="A141" s="10" t="s">
        <v>128</v>
      </c>
      <c r="B141" s="10"/>
      <c r="C141" s="5">
        <f>D142+D143</f>
        <v>80914.949999999983</v>
      </c>
    </row>
    <row r="142" spans="1:4">
      <c r="B142" t="s">
        <v>124</v>
      </c>
      <c r="D142" s="2">
        <v>4471.2999999999993</v>
      </c>
    </row>
    <row r="143" spans="1:4">
      <c r="B143" t="s">
        <v>125</v>
      </c>
      <c r="D143" s="2">
        <v>76443.64999999998</v>
      </c>
    </row>
    <row r="144" spans="1:4">
      <c r="A144" s="10" t="s">
        <v>129</v>
      </c>
      <c r="B144" s="10"/>
      <c r="C144" s="5">
        <f>SUM(D145:D152)</f>
        <v>3985327.3599999994</v>
      </c>
    </row>
    <row r="145" spans="1:4">
      <c r="B145" t="s">
        <v>115</v>
      </c>
      <c r="D145" s="2">
        <v>1830061.7199999997</v>
      </c>
    </row>
    <row r="146" spans="1:4">
      <c r="B146" t="s">
        <v>116</v>
      </c>
      <c r="D146" s="2">
        <v>275.81</v>
      </c>
    </row>
    <row r="147" spans="1:4">
      <c r="B147" t="s">
        <v>117</v>
      </c>
      <c r="D147" s="2">
        <v>1680574.4100000001</v>
      </c>
    </row>
    <row r="148" spans="1:4">
      <c r="B148" t="s">
        <v>119</v>
      </c>
      <c r="D148" s="2">
        <v>0</v>
      </c>
    </row>
    <row r="149" spans="1:4">
      <c r="B149" t="s">
        <v>120</v>
      </c>
      <c r="D149" s="2">
        <v>191845.66999999998</v>
      </c>
    </row>
    <row r="150" spans="1:4">
      <c r="B150" t="s">
        <v>130</v>
      </c>
      <c r="D150" s="2">
        <v>277418.44000000006</v>
      </c>
    </row>
    <row r="151" spans="1:4">
      <c r="B151" t="s">
        <v>122</v>
      </c>
      <c r="D151" s="2">
        <v>1810.0300000000002</v>
      </c>
    </row>
    <row r="152" spans="1:4">
      <c r="B152" t="s">
        <v>127</v>
      </c>
      <c r="D152" s="2">
        <v>3341.28</v>
      </c>
    </row>
    <row r="153" spans="1:4">
      <c r="A153" s="10" t="s">
        <v>131</v>
      </c>
      <c r="B153" s="10"/>
      <c r="C153" s="5">
        <f>D154</f>
        <v>156.69</v>
      </c>
    </row>
    <row r="154" spans="1:4">
      <c r="B154" t="s">
        <v>114</v>
      </c>
      <c r="D154" s="2">
        <v>156.69</v>
      </c>
    </row>
    <row r="155" spans="1:4">
      <c r="A155" s="10" t="s">
        <v>132</v>
      </c>
      <c r="B155" s="10"/>
      <c r="C155" s="5">
        <f>SUM(D156:D161)</f>
        <v>115450.97</v>
      </c>
    </row>
    <row r="156" spans="1:4">
      <c r="B156" t="s">
        <v>115</v>
      </c>
      <c r="D156" s="2">
        <v>9332.09</v>
      </c>
    </row>
    <row r="157" spans="1:4">
      <c r="B157" t="s">
        <v>117</v>
      </c>
      <c r="D157" s="2">
        <v>76395.200000000012</v>
      </c>
    </row>
    <row r="158" spans="1:4">
      <c r="B158" t="s">
        <v>120</v>
      </c>
      <c r="D158" s="2">
        <v>1470.29</v>
      </c>
    </row>
    <row r="159" spans="1:4">
      <c r="B159" t="s">
        <v>130</v>
      </c>
      <c r="D159" s="2">
        <v>13928.499999999998</v>
      </c>
    </row>
    <row r="160" spans="1:4">
      <c r="B160" t="s">
        <v>122</v>
      </c>
      <c r="D160" s="2">
        <v>258.39</v>
      </c>
    </row>
    <row r="161" spans="1:4">
      <c r="B161" t="s">
        <v>127</v>
      </c>
      <c r="D161" s="2">
        <v>14066.5</v>
      </c>
    </row>
    <row r="162" spans="1:4">
      <c r="A162" s="10" t="s">
        <v>133</v>
      </c>
      <c r="B162" s="10"/>
      <c r="C162" s="5">
        <f>D163+D164+D165</f>
        <v>311664.8</v>
      </c>
    </row>
    <row r="163" spans="1:4">
      <c r="B163" t="s">
        <v>134</v>
      </c>
      <c r="D163" s="2">
        <v>2220.4</v>
      </c>
    </row>
    <row r="164" spans="1:4">
      <c r="B164" t="s">
        <v>135</v>
      </c>
      <c r="D164" s="2">
        <v>2220.4</v>
      </c>
    </row>
    <row r="165" spans="1:4">
      <c r="B165" t="s">
        <v>136</v>
      </c>
      <c r="D165" s="2">
        <v>307224</v>
      </c>
    </row>
    <row r="166" spans="1:4">
      <c r="A166" s="10" t="s">
        <v>137</v>
      </c>
      <c r="B166" s="10"/>
      <c r="C166" s="5">
        <f>SUM(D167:D260)</f>
        <v>3148146.4100000006</v>
      </c>
    </row>
    <row r="167" spans="1:4">
      <c r="B167" t="s">
        <v>138</v>
      </c>
      <c r="D167" s="2">
        <v>164707.93</v>
      </c>
    </row>
    <row r="168" spans="1:4">
      <c r="B168" t="s">
        <v>139</v>
      </c>
      <c r="D168" s="2">
        <v>74.3</v>
      </c>
    </row>
    <row r="169" spans="1:4">
      <c r="B169" t="s">
        <v>140</v>
      </c>
      <c r="D169" s="2">
        <v>31365.48</v>
      </c>
    </row>
    <row r="170" spans="1:4">
      <c r="B170" t="s">
        <v>141</v>
      </c>
      <c r="D170" s="2">
        <v>22103.7</v>
      </c>
    </row>
    <row r="171" spans="1:4">
      <c r="B171" t="s">
        <v>142</v>
      </c>
      <c r="D171" s="2">
        <v>15780.6</v>
      </c>
    </row>
    <row r="172" spans="1:4">
      <c r="B172" t="s">
        <v>143</v>
      </c>
      <c r="D172" s="2">
        <v>1600</v>
      </c>
    </row>
    <row r="173" spans="1:4">
      <c r="B173" t="s">
        <v>144</v>
      </c>
      <c r="D173" s="2">
        <v>82.65</v>
      </c>
    </row>
    <row r="174" spans="1:4">
      <c r="B174" t="s">
        <v>145</v>
      </c>
      <c r="D174" s="2">
        <v>5437.55</v>
      </c>
    </row>
    <row r="175" spans="1:4">
      <c r="B175" t="s">
        <v>146</v>
      </c>
      <c r="D175" s="2">
        <v>5499.3300000000008</v>
      </c>
    </row>
    <row r="176" spans="1:4">
      <c r="B176" t="s">
        <v>147</v>
      </c>
      <c r="D176" s="2">
        <v>7817.95</v>
      </c>
    </row>
    <row r="177" spans="2:4">
      <c r="B177" t="s">
        <v>148</v>
      </c>
      <c r="D177" s="2">
        <v>101628.59999999998</v>
      </c>
    </row>
    <row r="178" spans="2:4">
      <c r="B178" t="s">
        <v>149</v>
      </c>
      <c r="D178" s="2">
        <v>147469.76000000001</v>
      </c>
    </row>
    <row r="179" spans="2:4">
      <c r="B179" t="s">
        <v>150</v>
      </c>
      <c r="D179" s="2">
        <v>10947.92</v>
      </c>
    </row>
    <row r="180" spans="2:4">
      <c r="B180" t="s">
        <v>27</v>
      </c>
      <c r="D180" s="2">
        <v>5544</v>
      </c>
    </row>
    <row r="181" spans="2:4">
      <c r="B181" t="s">
        <v>151</v>
      </c>
      <c r="D181" s="2">
        <v>404</v>
      </c>
    </row>
    <row r="182" spans="2:4">
      <c r="B182" t="s">
        <v>152</v>
      </c>
      <c r="D182" s="2">
        <v>230328.55000000005</v>
      </c>
    </row>
    <row r="183" spans="2:4">
      <c r="B183" t="s">
        <v>153</v>
      </c>
      <c r="D183" s="2">
        <v>64506.39</v>
      </c>
    </row>
    <row r="184" spans="2:4">
      <c r="B184" t="s">
        <v>154</v>
      </c>
      <c r="D184" s="2">
        <v>99553.12</v>
      </c>
    </row>
    <row r="185" spans="2:4">
      <c r="B185" t="s">
        <v>155</v>
      </c>
      <c r="D185" s="2">
        <v>7802.58</v>
      </c>
    </row>
    <row r="186" spans="2:4">
      <c r="B186" t="s">
        <v>156</v>
      </c>
      <c r="D186" s="2">
        <v>21821.66</v>
      </c>
    </row>
    <row r="187" spans="2:4">
      <c r="B187" t="s">
        <v>157</v>
      </c>
      <c r="D187" s="2">
        <v>158179.41999999998</v>
      </c>
    </row>
    <row r="188" spans="2:4">
      <c r="B188" t="s">
        <v>158</v>
      </c>
      <c r="D188" s="2">
        <v>3415.8</v>
      </c>
    </row>
    <row r="189" spans="2:4">
      <c r="B189" t="s">
        <v>159</v>
      </c>
      <c r="D189" s="2">
        <v>5476.4</v>
      </c>
    </row>
    <row r="190" spans="2:4">
      <c r="B190" t="s">
        <v>160</v>
      </c>
      <c r="D190" s="2">
        <v>2047.1</v>
      </c>
    </row>
    <row r="191" spans="2:4">
      <c r="B191" t="s">
        <v>161</v>
      </c>
      <c r="D191" s="2">
        <v>147.4</v>
      </c>
    </row>
    <row r="192" spans="2:4">
      <c r="B192" t="s">
        <v>162</v>
      </c>
      <c r="D192" s="2">
        <v>7256.0999999999995</v>
      </c>
    </row>
    <row r="193" spans="2:4">
      <c r="B193" t="s">
        <v>163</v>
      </c>
      <c r="D193" s="2">
        <v>3557.56</v>
      </c>
    </row>
    <row r="194" spans="2:4">
      <c r="B194" t="s">
        <v>164</v>
      </c>
      <c r="D194" s="2">
        <v>285.52999999999997</v>
      </c>
    </row>
    <row r="195" spans="2:4">
      <c r="B195" t="s">
        <v>165</v>
      </c>
      <c r="D195" s="2">
        <v>1320</v>
      </c>
    </row>
    <row r="196" spans="2:4">
      <c r="B196" t="s">
        <v>166</v>
      </c>
      <c r="D196" s="2">
        <v>2445.58</v>
      </c>
    </row>
    <row r="197" spans="2:4">
      <c r="B197" t="s">
        <v>167</v>
      </c>
      <c r="D197" s="2">
        <v>537.16</v>
      </c>
    </row>
    <row r="198" spans="2:4">
      <c r="B198" t="s">
        <v>168</v>
      </c>
      <c r="D198" s="2">
        <v>42629.18</v>
      </c>
    </row>
    <row r="199" spans="2:4">
      <c r="B199" t="s">
        <v>169</v>
      </c>
      <c r="D199" s="2">
        <v>2356.36</v>
      </c>
    </row>
    <row r="200" spans="2:4">
      <c r="B200" t="s">
        <v>170</v>
      </c>
      <c r="D200" s="2">
        <v>1195</v>
      </c>
    </row>
    <row r="201" spans="2:4">
      <c r="B201" t="s">
        <v>171</v>
      </c>
      <c r="D201" s="2">
        <v>1461.41</v>
      </c>
    </row>
    <row r="202" spans="2:4">
      <c r="B202" t="s">
        <v>172</v>
      </c>
      <c r="D202" s="2">
        <v>1763.94</v>
      </c>
    </row>
    <row r="203" spans="2:4">
      <c r="B203" t="s">
        <v>173</v>
      </c>
      <c r="D203" s="2">
        <v>9179.4599999999991</v>
      </c>
    </row>
    <row r="204" spans="2:4">
      <c r="B204" t="s">
        <v>174</v>
      </c>
      <c r="D204" s="2">
        <v>3761.2200000000003</v>
      </c>
    </row>
    <row r="205" spans="2:4">
      <c r="B205" t="s">
        <v>175</v>
      </c>
      <c r="D205" s="2">
        <v>66870</v>
      </c>
    </row>
    <row r="206" spans="2:4">
      <c r="B206" t="s">
        <v>176</v>
      </c>
      <c r="D206" s="2">
        <v>376.19</v>
      </c>
    </row>
    <row r="207" spans="2:4">
      <c r="B207" t="s">
        <v>177</v>
      </c>
      <c r="D207" s="2">
        <v>4476.6699999999992</v>
      </c>
    </row>
    <row r="208" spans="2:4">
      <c r="B208" t="s">
        <v>178</v>
      </c>
      <c r="D208" s="2">
        <v>1829.1599999999999</v>
      </c>
    </row>
    <row r="209" spans="2:4">
      <c r="B209" t="s">
        <v>179</v>
      </c>
      <c r="D209" s="2">
        <v>12147.32</v>
      </c>
    </row>
    <row r="210" spans="2:4">
      <c r="B210" t="s">
        <v>180</v>
      </c>
      <c r="D210" s="2">
        <v>1527.75</v>
      </c>
    </row>
    <row r="211" spans="2:4">
      <c r="B211" t="s">
        <v>181</v>
      </c>
      <c r="D211" s="2">
        <v>3902.94</v>
      </c>
    </row>
    <row r="212" spans="2:4">
      <c r="B212" t="s">
        <v>182</v>
      </c>
      <c r="D212" s="2">
        <v>134.06</v>
      </c>
    </row>
    <row r="213" spans="2:4">
      <c r="B213" t="s">
        <v>183</v>
      </c>
      <c r="D213" s="2">
        <v>468.4</v>
      </c>
    </row>
    <row r="214" spans="2:4">
      <c r="B214" t="s">
        <v>184</v>
      </c>
      <c r="D214" s="2">
        <v>14587.64</v>
      </c>
    </row>
    <row r="215" spans="2:4">
      <c r="B215" t="s">
        <v>185</v>
      </c>
      <c r="D215" s="2">
        <v>9935.3999999999978</v>
      </c>
    </row>
    <row r="216" spans="2:4">
      <c r="B216" t="s">
        <v>186</v>
      </c>
      <c r="D216" s="2">
        <v>12537.14</v>
      </c>
    </row>
    <row r="217" spans="2:4">
      <c r="B217" t="s">
        <v>187</v>
      </c>
      <c r="D217" s="2">
        <v>51181.86</v>
      </c>
    </row>
    <row r="218" spans="2:4">
      <c r="B218" t="s">
        <v>188</v>
      </c>
      <c r="D218" s="2">
        <v>403110.59999999992</v>
      </c>
    </row>
    <row r="219" spans="2:4">
      <c r="B219" t="s">
        <v>189</v>
      </c>
      <c r="D219" s="2">
        <v>52410.8</v>
      </c>
    </row>
    <row r="220" spans="2:4">
      <c r="B220" t="s">
        <v>190</v>
      </c>
      <c r="D220" s="2">
        <v>1135</v>
      </c>
    </row>
    <row r="221" spans="2:4">
      <c r="B221" t="s">
        <v>191</v>
      </c>
      <c r="D221" s="2">
        <v>11984.03</v>
      </c>
    </row>
    <row r="222" spans="2:4">
      <c r="B222" t="s">
        <v>192</v>
      </c>
      <c r="D222" s="2">
        <v>4739.6000000000004</v>
      </c>
    </row>
    <row r="223" spans="2:4">
      <c r="B223" t="s">
        <v>193</v>
      </c>
      <c r="D223" s="2">
        <v>192.1</v>
      </c>
    </row>
    <row r="224" spans="2:4">
      <c r="B224" t="s">
        <v>194</v>
      </c>
      <c r="D224" s="2">
        <v>1920.09</v>
      </c>
    </row>
    <row r="225" spans="2:4">
      <c r="B225" t="s">
        <v>195</v>
      </c>
      <c r="D225" s="2">
        <v>980</v>
      </c>
    </row>
    <row r="226" spans="2:4">
      <c r="B226" t="s">
        <v>196</v>
      </c>
      <c r="D226" s="2">
        <v>11664.04</v>
      </c>
    </row>
    <row r="227" spans="2:4">
      <c r="B227" t="s">
        <v>197</v>
      </c>
      <c r="D227" s="2">
        <v>2884.2</v>
      </c>
    </row>
    <row r="228" spans="2:4">
      <c r="B228" t="s">
        <v>198</v>
      </c>
      <c r="D228" s="2">
        <v>1678.7399999999998</v>
      </c>
    </row>
    <row r="229" spans="2:4">
      <c r="B229" t="s">
        <v>199</v>
      </c>
      <c r="D229" s="2">
        <v>4550.5599999999995</v>
      </c>
    </row>
    <row r="230" spans="2:4">
      <c r="B230" t="s">
        <v>200</v>
      </c>
      <c r="D230" s="2">
        <v>3155.0299999999997</v>
      </c>
    </row>
    <row r="231" spans="2:4">
      <c r="B231" t="s">
        <v>201</v>
      </c>
      <c r="D231" s="2">
        <v>830</v>
      </c>
    </row>
    <row r="232" spans="2:4">
      <c r="B232" t="s">
        <v>202</v>
      </c>
      <c r="D232" s="2">
        <v>342228.29000000004</v>
      </c>
    </row>
    <row r="233" spans="2:4">
      <c r="B233" t="s">
        <v>203</v>
      </c>
      <c r="D233" s="2">
        <v>14560</v>
      </c>
    </row>
    <row r="234" spans="2:4">
      <c r="B234" t="s">
        <v>204</v>
      </c>
      <c r="D234" s="2">
        <v>6.75</v>
      </c>
    </row>
    <row r="235" spans="2:4">
      <c r="B235" t="s">
        <v>205</v>
      </c>
      <c r="D235" s="2">
        <v>54.03</v>
      </c>
    </row>
    <row r="236" spans="2:4">
      <c r="B236" t="s">
        <v>206</v>
      </c>
      <c r="D236" s="2">
        <v>11221.29</v>
      </c>
    </row>
    <row r="237" spans="2:4">
      <c r="B237" t="s">
        <v>207</v>
      </c>
      <c r="D237" s="2">
        <v>54226.8</v>
      </c>
    </row>
    <row r="238" spans="2:4">
      <c r="B238" t="s">
        <v>208</v>
      </c>
      <c r="D238" s="2">
        <v>108.9</v>
      </c>
    </row>
    <row r="239" spans="2:4">
      <c r="B239" t="s">
        <v>209</v>
      </c>
      <c r="D239" s="2">
        <v>13982.9</v>
      </c>
    </row>
    <row r="240" spans="2:4">
      <c r="B240" t="s">
        <v>210</v>
      </c>
      <c r="D240" s="2">
        <v>420.06</v>
      </c>
    </row>
    <row r="241" spans="2:4">
      <c r="B241" t="s">
        <v>211</v>
      </c>
      <c r="D241" s="2">
        <v>2540.3200000000002</v>
      </c>
    </row>
    <row r="242" spans="2:4">
      <c r="B242" t="s">
        <v>212</v>
      </c>
      <c r="D242" s="2">
        <v>77215.27</v>
      </c>
    </row>
    <row r="243" spans="2:4">
      <c r="B243" t="s">
        <v>213</v>
      </c>
      <c r="D243" s="2">
        <v>283656.18</v>
      </c>
    </row>
    <row r="244" spans="2:4">
      <c r="B244" t="s">
        <v>214</v>
      </c>
      <c r="D244" s="2">
        <v>149.46</v>
      </c>
    </row>
    <row r="245" spans="2:4">
      <c r="B245" t="s">
        <v>215</v>
      </c>
      <c r="D245" s="2">
        <v>9540</v>
      </c>
    </row>
    <row r="246" spans="2:4">
      <c r="B246" t="s">
        <v>216</v>
      </c>
      <c r="D246" s="2">
        <v>224373.54</v>
      </c>
    </row>
    <row r="247" spans="2:4">
      <c r="B247" t="s">
        <v>217</v>
      </c>
      <c r="D247" s="2">
        <v>129.5</v>
      </c>
    </row>
    <row r="248" spans="2:4">
      <c r="B248" t="s">
        <v>218</v>
      </c>
      <c r="D248" s="2">
        <v>2581.35</v>
      </c>
    </row>
    <row r="249" spans="2:4">
      <c r="B249" t="s">
        <v>219</v>
      </c>
      <c r="D249" s="2">
        <v>9855.49</v>
      </c>
    </row>
    <row r="250" spans="2:4">
      <c r="B250" t="s">
        <v>220</v>
      </c>
      <c r="D250" s="2">
        <v>11336.26</v>
      </c>
    </row>
    <row r="251" spans="2:4">
      <c r="B251" t="s">
        <v>221</v>
      </c>
      <c r="D251" s="2">
        <v>67420.62000000001</v>
      </c>
    </row>
    <row r="252" spans="2:4">
      <c r="B252" t="s">
        <v>222</v>
      </c>
      <c r="D252" s="2">
        <v>9669.14</v>
      </c>
    </row>
    <row r="253" spans="2:4">
      <c r="B253" t="s">
        <v>223</v>
      </c>
      <c r="D253" s="2">
        <v>2041.2</v>
      </c>
    </row>
    <row r="254" spans="2:4">
      <c r="B254" t="s">
        <v>224</v>
      </c>
      <c r="D254" s="2">
        <v>1836.7</v>
      </c>
    </row>
    <row r="255" spans="2:4">
      <c r="B255" t="s">
        <v>225</v>
      </c>
      <c r="D255" s="2">
        <v>1587.2</v>
      </c>
    </row>
    <row r="256" spans="2:4">
      <c r="B256" t="s">
        <v>226</v>
      </c>
      <c r="D256" s="2">
        <v>56805.64</v>
      </c>
    </row>
    <row r="257" spans="1:4">
      <c r="B257" t="s">
        <v>227</v>
      </c>
      <c r="D257" s="2">
        <v>3355.25</v>
      </c>
    </row>
    <row r="258" spans="1:4">
      <c r="B258" t="s">
        <v>228</v>
      </c>
      <c r="D258" s="2">
        <v>28992.5</v>
      </c>
    </row>
    <row r="259" spans="1:4">
      <c r="B259" t="s">
        <v>229</v>
      </c>
      <c r="D259" s="2">
        <v>387.6</v>
      </c>
    </row>
    <row r="260" spans="1:4">
      <c r="B260" t="s">
        <v>230</v>
      </c>
      <c r="D260" s="2">
        <v>45164.160000000003</v>
      </c>
    </row>
    <row r="261" spans="1:4">
      <c r="A261" s="10" t="s">
        <v>231</v>
      </c>
      <c r="B261" s="10"/>
      <c r="C261" s="5">
        <f>SUM(D262:D277)</f>
        <v>373705.48</v>
      </c>
    </row>
    <row r="262" spans="1:4">
      <c r="B262" t="s">
        <v>232</v>
      </c>
      <c r="D262" s="2">
        <v>188709.25</v>
      </c>
    </row>
    <row r="263" spans="1:4">
      <c r="B263" t="s">
        <v>233</v>
      </c>
      <c r="D263" s="2">
        <v>2754</v>
      </c>
    </row>
    <row r="264" spans="1:4">
      <c r="B264" t="s">
        <v>152</v>
      </c>
      <c r="D264" s="2">
        <v>32264</v>
      </c>
    </row>
    <row r="265" spans="1:4">
      <c r="B265" t="s">
        <v>234</v>
      </c>
      <c r="D265" s="2">
        <v>28603.17</v>
      </c>
    </row>
    <row r="266" spans="1:4">
      <c r="B266" t="s">
        <v>235</v>
      </c>
      <c r="D266" s="2">
        <v>1942.5</v>
      </c>
    </row>
    <row r="267" spans="1:4">
      <c r="B267" t="s">
        <v>236</v>
      </c>
      <c r="D267" s="2">
        <v>55480</v>
      </c>
    </row>
    <row r="268" spans="1:4">
      <c r="B268" t="s">
        <v>161</v>
      </c>
      <c r="D268" s="2">
        <v>1072</v>
      </c>
    </row>
    <row r="269" spans="1:4">
      <c r="B269" t="s">
        <v>237</v>
      </c>
      <c r="D269" s="2">
        <v>5820</v>
      </c>
    </row>
    <row r="270" spans="1:4">
      <c r="B270" t="s">
        <v>238</v>
      </c>
      <c r="D270" s="2">
        <v>544</v>
      </c>
    </row>
    <row r="271" spans="1:4">
      <c r="B271" t="s">
        <v>188</v>
      </c>
      <c r="D271" s="2">
        <v>13870.76</v>
      </c>
    </row>
    <row r="272" spans="1:4">
      <c r="B272" t="s">
        <v>239</v>
      </c>
      <c r="D272" s="2">
        <v>7350</v>
      </c>
    </row>
    <row r="273" spans="1:4">
      <c r="B273" t="s">
        <v>240</v>
      </c>
      <c r="D273" s="2">
        <v>3904</v>
      </c>
    </row>
    <row r="274" spans="1:4">
      <c r="B274" t="s">
        <v>241</v>
      </c>
      <c r="D274" s="2">
        <v>7350</v>
      </c>
    </row>
    <row r="275" spans="1:4">
      <c r="B275" t="s">
        <v>242</v>
      </c>
      <c r="D275" s="2">
        <v>4981.8</v>
      </c>
    </row>
    <row r="276" spans="1:4">
      <c r="B276" t="s">
        <v>243</v>
      </c>
      <c r="D276" s="2">
        <v>1560</v>
      </c>
    </row>
    <row r="277" spans="1:4">
      <c r="B277" t="s">
        <v>226</v>
      </c>
      <c r="D277" s="2">
        <v>17500</v>
      </c>
    </row>
    <row r="278" spans="1:4">
      <c r="A278" s="10" t="s">
        <v>244</v>
      </c>
      <c r="B278" s="10"/>
      <c r="C278" s="5">
        <f>D279+D280</f>
        <v>3927.9199999999996</v>
      </c>
    </row>
    <row r="279" spans="1:4">
      <c r="B279" t="s">
        <v>188</v>
      </c>
      <c r="D279" s="2">
        <v>1202.0499999999997</v>
      </c>
    </row>
    <row r="280" spans="1:4">
      <c r="B280" t="s">
        <v>220</v>
      </c>
      <c r="D280" s="2">
        <v>2725.87</v>
      </c>
    </row>
    <row r="281" spans="1:4">
      <c r="A281" s="10" t="s">
        <v>245</v>
      </c>
      <c r="B281" s="10"/>
      <c r="C281" s="5">
        <f>SUM(D282:D396)</f>
        <v>2970700.8799999994</v>
      </c>
    </row>
    <row r="282" spans="1:4">
      <c r="B282" t="s">
        <v>246</v>
      </c>
      <c r="D282" s="2">
        <v>124802.77</v>
      </c>
    </row>
    <row r="283" spans="1:4">
      <c r="B283" t="s">
        <v>247</v>
      </c>
      <c r="D283" s="2">
        <v>1560.32</v>
      </c>
    </row>
    <row r="284" spans="1:4">
      <c r="B284" t="s">
        <v>248</v>
      </c>
      <c r="D284" s="2">
        <v>31487.200000000001</v>
      </c>
    </row>
    <row r="285" spans="1:4">
      <c r="B285" t="s">
        <v>249</v>
      </c>
      <c r="D285" s="2">
        <v>92377</v>
      </c>
    </row>
    <row r="286" spans="1:4">
      <c r="B286" t="s">
        <v>250</v>
      </c>
      <c r="D286" s="2">
        <v>1418.72</v>
      </c>
    </row>
    <row r="287" spans="1:4">
      <c r="B287" t="s">
        <v>251</v>
      </c>
      <c r="D287" s="2">
        <v>4515</v>
      </c>
    </row>
    <row r="288" spans="1:4">
      <c r="B288" t="s">
        <v>252</v>
      </c>
      <c r="D288" s="2">
        <v>2700</v>
      </c>
    </row>
    <row r="289" spans="2:4">
      <c r="B289" t="s">
        <v>253</v>
      </c>
      <c r="D289" s="2">
        <v>14639.04</v>
      </c>
    </row>
    <row r="290" spans="2:4">
      <c r="B290" t="s">
        <v>254</v>
      </c>
      <c r="D290" s="2">
        <v>21085.200000000001</v>
      </c>
    </row>
    <row r="291" spans="2:4">
      <c r="B291" t="s">
        <v>255</v>
      </c>
      <c r="D291" s="2">
        <v>7350</v>
      </c>
    </row>
    <row r="292" spans="2:4">
      <c r="B292" t="s">
        <v>256</v>
      </c>
      <c r="D292" s="2">
        <v>32109</v>
      </c>
    </row>
    <row r="293" spans="2:4">
      <c r="B293" t="s">
        <v>150</v>
      </c>
      <c r="D293" s="2">
        <v>2626</v>
      </c>
    </row>
    <row r="294" spans="2:4">
      <c r="B294" t="s">
        <v>257</v>
      </c>
      <c r="D294" s="2">
        <v>775.8</v>
      </c>
    </row>
    <row r="295" spans="2:4">
      <c r="B295" t="s">
        <v>152</v>
      </c>
      <c r="D295" s="2">
        <v>98729.139999999985</v>
      </c>
    </row>
    <row r="296" spans="2:4">
      <c r="B296" t="s">
        <v>153</v>
      </c>
      <c r="D296" s="2">
        <v>22114.959999999999</v>
      </c>
    </row>
    <row r="297" spans="2:4">
      <c r="B297" t="s">
        <v>234</v>
      </c>
      <c r="D297" s="2">
        <v>218272.98</v>
      </c>
    </row>
    <row r="298" spans="2:4">
      <c r="B298" t="s">
        <v>258</v>
      </c>
      <c r="D298" s="2">
        <v>32449.599999999999</v>
      </c>
    </row>
    <row r="299" spans="2:4">
      <c r="B299" t="s">
        <v>259</v>
      </c>
      <c r="D299" s="2">
        <v>8413.4000000000015</v>
      </c>
    </row>
    <row r="300" spans="2:4">
      <c r="B300" t="s">
        <v>260</v>
      </c>
      <c r="D300" s="2">
        <v>580</v>
      </c>
    </row>
    <row r="301" spans="2:4">
      <c r="B301" t="s">
        <v>261</v>
      </c>
      <c r="D301" s="2">
        <v>129.9</v>
      </c>
    </row>
    <row r="302" spans="2:4">
      <c r="B302" t="s">
        <v>262</v>
      </c>
      <c r="D302" s="2">
        <v>316.5</v>
      </c>
    </row>
    <row r="303" spans="2:4">
      <c r="B303" t="s">
        <v>263</v>
      </c>
      <c r="D303" s="2">
        <v>30017.599999999999</v>
      </c>
    </row>
    <row r="304" spans="2:4">
      <c r="B304" t="s">
        <v>264</v>
      </c>
      <c r="D304" s="2">
        <v>149.9</v>
      </c>
    </row>
    <row r="305" spans="2:4">
      <c r="B305" t="s">
        <v>265</v>
      </c>
      <c r="D305" s="2">
        <v>25860.080000000002</v>
      </c>
    </row>
    <row r="306" spans="2:4">
      <c r="B306" t="s">
        <v>235</v>
      </c>
      <c r="D306" s="2">
        <v>1901.33</v>
      </c>
    </row>
    <row r="307" spans="2:4">
      <c r="B307" t="s">
        <v>266</v>
      </c>
      <c r="D307" s="2">
        <v>5520</v>
      </c>
    </row>
    <row r="308" spans="2:4">
      <c r="B308" t="s">
        <v>267</v>
      </c>
      <c r="D308" s="2">
        <v>40850</v>
      </c>
    </row>
    <row r="309" spans="2:4">
      <c r="B309" t="s">
        <v>268</v>
      </c>
      <c r="D309" s="2">
        <v>18881.949999999997</v>
      </c>
    </row>
    <row r="310" spans="2:4">
      <c r="B310" t="s">
        <v>269</v>
      </c>
      <c r="D310" s="2">
        <v>18219</v>
      </c>
    </row>
    <row r="311" spans="2:4">
      <c r="B311" t="s">
        <v>270</v>
      </c>
      <c r="D311" s="2">
        <v>8123.76</v>
      </c>
    </row>
    <row r="312" spans="2:4">
      <c r="B312" t="s">
        <v>271</v>
      </c>
      <c r="D312" s="2">
        <v>8440</v>
      </c>
    </row>
    <row r="313" spans="2:4">
      <c r="B313" t="s">
        <v>272</v>
      </c>
      <c r="D313" s="2">
        <v>2588.5500000000002</v>
      </c>
    </row>
    <row r="314" spans="2:4">
      <c r="B314" t="s">
        <v>273</v>
      </c>
      <c r="D314" s="2">
        <v>598238.88</v>
      </c>
    </row>
    <row r="315" spans="2:4">
      <c r="B315" t="s">
        <v>274</v>
      </c>
      <c r="D315" s="2">
        <v>6375</v>
      </c>
    </row>
    <row r="316" spans="2:4">
      <c r="B316" t="s">
        <v>275</v>
      </c>
      <c r="D316" s="2">
        <v>780.1</v>
      </c>
    </row>
    <row r="317" spans="2:4">
      <c r="B317" t="s">
        <v>276</v>
      </c>
      <c r="D317" s="2">
        <v>849</v>
      </c>
    </row>
    <row r="318" spans="2:4">
      <c r="B318" t="s">
        <v>277</v>
      </c>
      <c r="D318" s="2">
        <v>3566</v>
      </c>
    </row>
    <row r="319" spans="2:4">
      <c r="B319" t="s">
        <v>278</v>
      </c>
      <c r="D319" s="2">
        <v>1195.08</v>
      </c>
    </row>
    <row r="320" spans="2:4">
      <c r="B320" t="s">
        <v>161</v>
      </c>
      <c r="D320" s="2">
        <v>42518.42</v>
      </c>
    </row>
    <row r="321" spans="2:4">
      <c r="B321" t="s">
        <v>279</v>
      </c>
      <c r="D321" s="2">
        <v>918.55</v>
      </c>
    </row>
    <row r="322" spans="2:4">
      <c r="B322" t="s">
        <v>280</v>
      </c>
      <c r="D322" s="2">
        <v>1170</v>
      </c>
    </row>
    <row r="323" spans="2:4">
      <c r="B323" t="s">
        <v>281</v>
      </c>
      <c r="D323" s="2">
        <v>4170</v>
      </c>
    </row>
    <row r="324" spans="2:4">
      <c r="B324" t="s">
        <v>282</v>
      </c>
      <c r="D324" s="2">
        <v>1450</v>
      </c>
    </row>
    <row r="325" spans="2:4">
      <c r="B325" t="s">
        <v>283</v>
      </c>
      <c r="D325" s="2">
        <v>550</v>
      </c>
    </row>
    <row r="326" spans="2:4">
      <c r="B326" t="s">
        <v>284</v>
      </c>
      <c r="D326" s="2">
        <v>5145.6000000000004</v>
      </c>
    </row>
    <row r="327" spans="2:4">
      <c r="B327" t="s">
        <v>285</v>
      </c>
      <c r="D327" s="2">
        <v>1523.3200000000002</v>
      </c>
    </row>
    <row r="328" spans="2:4">
      <c r="B328" t="s">
        <v>286</v>
      </c>
      <c r="D328" s="2">
        <v>715</v>
      </c>
    </row>
    <row r="329" spans="2:4">
      <c r="B329" t="s">
        <v>287</v>
      </c>
      <c r="D329" s="2">
        <v>212.3</v>
      </c>
    </row>
    <row r="330" spans="2:4">
      <c r="B330" t="s">
        <v>288</v>
      </c>
      <c r="D330" s="2">
        <v>327</v>
      </c>
    </row>
    <row r="331" spans="2:4">
      <c r="B331" t="s">
        <v>289</v>
      </c>
      <c r="D331" s="2">
        <v>105</v>
      </c>
    </row>
    <row r="332" spans="2:4">
      <c r="B332" t="s">
        <v>290</v>
      </c>
      <c r="D332" s="2">
        <v>5020</v>
      </c>
    </row>
    <row r="333" spans="2:4">
      <c r="B333" t="s">
        <v>291</v>
      </c>
      <c r="D333" s="2">
        <v>89522</v>
      </c>
    </row>
    <row r="334" spans="2:4">
      <c r="B334" t="s">
        <v>292</v>
      </c>
      <c r="D334" s="2">
        <v>220</v>
      </c>
    </row>
    <row r="335" spans="2:4">
      <c r="B335" t="s">
        <v>293</v>
      </c>
      <c r="D335" s="2">
        <v>630</v>
      </c>
    </row>
    <row r="336" spans="2:4">
      <c r="B336" t="s">
        <v>294</v>
      </c>
      <c r="D336" s="2">
        <v>8085.28</v>
      </c>
    </row>
    <row r="337" spans="2:4">
      <c r="B337" t="s">
        <v>295</v>
      </c>
      <c r="D337" s="2">
        <v>2229.6999999999998</v>
      </c>
    </row>
    <row r="338" spans="2:4">
      <c r="B338" t="s">
        <v>296</v>
      </c>
      <c r="D338" s="2">
        <v>7236.9</v>
      </c>
    </row>
    <row r="339" spans="2:4">
      <c r="B339" t="s">
        <v>171</v>
      </c>
      <c r="D339" s="2">
        <v>1230</v>
      </c>
    </row>
    <row r="340" spans="2:4">
      <c r="B340" t="s">
        <v>297</v>
      </c>
      <c r="D340" s="2">
        <v>7440</v>
      </c>
    </row>
    <row r="341" spans="2:4">
      <c r="B341" t="s">
        <v>298</v>
      </c>
      <c r="D341" s="2">
        <v>7516.7</v>
      </c>
    </row>
    <row r="342" spans="2:4">
      <c r="B342" t="s">
        <v>299</v>
      </c>
      <c r="D342" s="2">
        <v>34273.599999999999</v>
      </c>
    </row>
    <row r="343" spans="2:4">
      <c r="B343" t="s">
        <v>300</v>
      </c>
      <c r="D343" s="2">
        <v>3834</v>
      </c>
    </row>
    <row r="344" spans="2:4">
      <c r="B344" t="s">
        <v>301</v>
      </c>
      <c r="D344" s="2">
        <v>5465</v>
      </c>
    </row>
    <row r="345" spans="2:4">
      <c r="B345" t="s">
        <v>302</v>
      </c>
      <c r="D345" s="2">
        <v>40394</v>
      </c>
    </row>
    <row r="346" spans="2:4">
      <c r="B346" t="s">
        <v>303</v>
      </c>
      <c r="D346" s="2">
        <v>68890</v>
      </c>
    </row>
    <row r="347" spans="2:4">
      <c r="B347" t="s">
        <v>304</v>
      </c>
      <c r="D347" s="2">
        <v>9095.64</v>
      </c>
    </row>
    <row r="348" spans="2:4">
      <c r="B348" t="s">
        <v>305</v>
      </c>
      <c r="D348" s="2">
        <v>26130</v>
      </c>
    </row>
    <row r="349" spans="2:4">
      <c r="B349" t="s">
        <v>306</v>
      </c>
      <c r="D349" s="2">
        <v>5940</v>
      </c>
    </row>
    <row r="350" spans="2:4">
      <c r="B350" t="s">
        <v>307</v>
      </c>
      <c r="D350" s="2">
        <v>168</v>
      </c>
    </row>
    <row r="351" spans="2:4">
      <c r="B351" t="s">
        <v>238</v>
      </c>
      <c r="D351" s="2">
        <v>4860.6000000000004</v>
      </c>
    </row>
    <row r="352" spans="2:4">
      <c r="B352" t="s">
        <v>308</v>
      </c>
      <c r="D352" s="2">
        <v>91650</v>
      </c>
    </row>
    <row r="353" spans="2:4">
      <c r="B353" t="s">
        <v>309</v>
      </c>
      <c r="D353" s="2">
        <v>960</v>
      </c>
    </row>
    <row r="354" spans="2:4">
      <c r="B354" t="s">
        <v>310</v>
      </c>
      <c r="D354" s="2">
        <v>3883.47</v>
      </c>
    </row>
    <row r="355" spans="2:4">
      <c r="B355" t="s">
        <v>311</v>
      </c>
      <c r="D355" s="2">
        <v>25801.25</v>
      </c>
    </row>
    <row r="356" spans="2:4">
      <c r="B356" t="s">
        <v>312</v>
      </c>
      <c r="D356" s="2">
        <v>305.39999999999998</v>
      </c>
    </row>
    <row r="357" spans="2:4">
      <c r="B357" t="s">
        <v>188</v>
      </c>
      <c r="D357" s="2">
        <v>278439.46999999956</v>
      </c>
    </row>
    <row r="358" spans="2:4">
      <c r="B358" t="s">
        <v>313</v>
      </c>
      <c r="D358" s="2">
        <v>129793.42000000004</v>
      </c>
    </row>
    <row r="359" spans="2:4">
      <c r="B359" t="s">
        <v>314</v>
      </c>
      <c r="D359" s="2">
        <v>18584.389999999996</v>
      </c>
    </row>
    <row r="360" spans="2:4">
      <c r="B360" t="s">
        <v>315</v>
      </c>
      <c r="D360" s="2">
        <v>13998</v>
      </c>
    </row>
    <row r="361" spans="2:4">
      <c r="B361" t="s">
        <v>316</v>
      </c>
      <c r="D361" s="2">
        <v>2984</v>
      </c>
    </row>
    <row r="362" spans="2:4">
      <c r="B362" t="s">
        <v>317</v>
      </c>
      <c r="D362" s="2">
        <v>8280.9000000000015</v>
      </c>
    </row>
    <row r="363" spans="2:4">
      <c r="B363" t="s">
        <v>318</v>
      </c>
      <c r="D363" s="2">
        <v>8232.0999999999985</v>
      </c>
    </row>
    <row r="364" spans="2:4">
      <c r="B364" t="s">
        <v>319</v>
      </c>
      <c r="D364" s="2">
        <v>13212</v>
      </c>
    </row>
    <row r="365" spans="2:4">
      <c r="B365" t="s">
        <v>320</v>
      </c>
      <c r="D365" s="2">
        <v>15723</v>
      </c>
    </row>
    <row r="366" spans="2:4">
      <c r="B366" t="s">
        <v>321</v>
      </c>
      <c r="D366" s="2">
        <v>990</v>
      </c>
    </row>
    <row r="367" spans="2:4">
      <c r="B367" t="s">
        <v>322</v>
      </c>
      <c r="D367" s="2">
        <v>1200</v>
      </c>
    </row>
    <row r="368" spans="2:4">
      <c r="B368" t="s">
        <v>323</v>
      </c>
      <c r="D368" s="2">
        <v>80617.800000000032</v>
      </c>
    </row>
    <row r="369" spans="2:4">
      <c r="B369" t="s">
        <v>324</v>
      </c>
      <c r="D369" s="2">
        <v>7520.49</v>
      </c>
    </row>
    <row r="370" spans="2:4">
      <c r="B370" t="s">
        <v>325</v>
      </c>
      <c r="D370" s="2">
        <v>845</v>
      </c>
    </row>
    <row r="371" spans="2:4">
      <c r="B371" t="s">
        <v>326</v>
      </c>
      <c r="D371" s="2">
        <v>31868.400000000001</v>
      </c>
    </row>
    <row r="372" spans="2:4">
      <c r="B372" t="s">
        <v>327</v>
      </c>
      <c r="D372" s="2">
        <v>76717.279999999999</v>
      </c>
    </row>
    <row r="373" spans="2:4">
      <c r="B373" t="s">
        <v>328</v>
      </c>
      <c r="D373" s="2">
        <v>19185</v>
      </c>
    </row>
    <row r="374" spans="2:4">
      <c r="B374" t="s">
        <v>329</v>
      </c>
      <c r="D374" s="2">
        <v>1422</v>
      </c>
    </row>
    <row r="375" spans="2:4">
      <c r="B375" t="s">
        <v>330</v>
      </c>
      <c r="D375" s="2">
        <v>7954.9</v>
      </c>
    </row>
    <row r="376" spans="2:4">
      <c r="B376" t="s">
        <v>331</v>
      </c>
      <c r="D376" s="2">
        <v>23135.94</v>
      </c>
    </row>
    <row r="377" spans="2:4">
      <c r="B377" t="s">
        <v>332</v>
      </c>
      <c r="D377" s="2">
        <v>300</v>
      </c>
    </row>
    <row r="378" spans="2:4">
      <c r="B378" t="s">
        <v>333</v>
      </c>
      <c r="D378" s="2">
        <v>83347.25</v>
      </c>
    </row>
    <row r="379" spans="2:4">
      <c r="B379" t="s">
        <v>334</v>
      </c>
      <c r="D379" s="2">
        <v>5289.05</v>
      </c>
    </row>
    <row r="380" spans="2:4">
      <c r="B380" t="s">
        <v>335</v>
      </c>
      <c r="D380" s="2">
        <v>1875</v>
      </c>
    </row>
    <row r="381" spans="2:4">
      <c r="B381" t="s">
        <v>242</v>
      </c>
      <c r="D381" s="2">
        <v>2126</v>
      </c>
    </row>
    <row r="382" spans="2:4">
      <c r="B382" t="s">
        <v>336</v>
      </c>
      <c r="D382" s="2">
        <v>62826</v>
      </c>
    </row>
    <row r="383" spans="2:4">
      <c r="B383" t="s">
        <v>337</v>
      </c>
      <c r="D383" s="2">
        <v>8419.4</v>
      </c>
    </row>
    <row r="384" spans="2:4">
      <c r="B384" t="s">
        <v>338</v>
      </c>
      <c r="D384" s="2">
        <v>894.54</v>
      </c>
    </row>
    <row r="385" spans="1:4">
      <c r="B385" t="s">
        <v>339</v>
      </c>
      <c r="D385" s="2">
        <v>720</v>
      </c>
    </row>
    <row r="386" spans="1:4">
      <c r="B386" t="s">
        <v>243</v>
      </c>
      <c r="D386" s="2">
        <v>22696.9</v>
      </c>
    </row>
    <row r="387" spans="1:4">
      <c r="B387" t="s">
        <v>340</v>
      </c>
      <c r="D387" s="2">
        <v>3568.56</v>
      </c>
    </row>
    <row r="388" spans="1:4">
      <c r="B388" t="s">
        <v>341</v>
      </c>
      <c r="D388" s="2">
        <v>4994</v>
      </c>
    </row>
    <row r="389" spans="1:4">
      <c r="B389" t="s">
        <v>342</v>
      </c>
      <c r="D389" s="2">
        <v>1024.8</v>
      </c>
    </row>
    <row r="390" spans="1:4">
      <c r="B390" t="s">
        <v>343</v>
      </c>
      <c r="D390" s="2">
        <v>11414.18</v>
      </c>
    </row>
    <row r="391" spans="1:4">
      <c r="B391" t="s">
        <v>344</v>
      </c>
      <c r="D391" s="2">
        <v>1170</v>
      </c>
    </row>
    <row r="392" spans="1:4">
      <c r="B392" t="s">
        <v>345</v>
      </c>
      <c r="D392" s="2">
        <v>4254</v>
      </c>
    </row>
    <row r="393" spans="1:4">
      <c r="B393" t="s">
        <v>346</v>
      </c>
      <c r="D393" s="2">
        <v>295</v>
      </c>
    </row>
    <row r="394" spans="1:4">
      <c r="B394" t="s">
        <v>347</v>
      </c>
      <c r="D394" s="2">
        <v>1745.4</v>
      </c>
    </row>
    <row r="395" spans="1:4">
      <c r="B395" t="s">
        <v>348</v>
      </c>
      <c r="D395" s="2">
        <v>9606.2200000000012</v>
      </c>
    </row>
    <row r="396" spans="1:4" ht="14.45" customHeight="1">
      <c r="B396" t="s">
        <v>349</v>
      </c>
      <c r="D396" s="2">
        <v>3835</v>
      </c>
    </row>
    <row r="397" spans="1:4" ht="14.1" customHeight="1">
      <c r="A397" s="10" t="s">
        <v>350</v>
      </c>
      <c r="B397" s="10"/>
      <c r="C397" s="5">
        <f>D398</f>
        <v>87.34</v>
      </c>
    </row>
    <row r="398" spans="1:4" ht="15" customHeight="1">
      <c r="B398" t="s">
        <v>188</v>
      </c>
      <c r="D398" s="2">
        <v>87.34</v>
      </c>
    </row>
    <row r="399" spans="1:4" ht="15.6" customHeight="1">
      <c r="A399" s="10" t="s">
        <v>351</v>
      </c>
      <c r="B399" s="10"/>
      <c r="C399" s="5">
        <f>D400</f>
        <v>9845.5499999999993</v>
      </c>
    </row>
    <row r="400" spans="1:4">
      <c r="B400" t="s">
        <v>352</v>
      </c>
      <c r="D400" s="2">
        <v>9845.5499999999993</v>
      </c>
    </row>
    <row r="401" spans="1:4">
      <c r="A401" s="10" t="s">
        <v>353</v>
      </c>
      <c r="B401" s="10"/>
      <c r="C401" s="5">
        <f>SUM(D402:D410)</f>
        <v>91309.569999999992</v>
      </c>
    </row>
    <row r="402" spans="1:4">
      <c r="B402" t="s">
        <v>354</v>
      </c>
      <c r="D402" s="2">
        <v>249.83999999999997</v>
      </c>
    </row>
    <row r="403" spans="1:4">
      <c r="B403" t="s">
        <v>355</v>
      </c>
      <c r="D403" s="2">
        <v>34168.400000000001</v>
      </c>
    </row>
    <row r="404" spans="1:4">
      <c r="B404" t="s">
        <v>356</v>
      </c>
      <c r="D404" s="2">
        <v>4444.8999999999996</v>
      </c>
    </row>
    <row r="405" spans="1:4">
      <c r="B405" t="s">
        <v>275</v>
      </c>
      <c r="D405" s="2">
        <v>369</v>
      </c>
    </row>
    <row r="406" spans="1:4">
      <c r="B406" t="s">
        <v>357</v>
      </c>
      <c r="D406" s="2">
        <v>19100.400000000001</v>
      </c>
    </row>
    <row r="407" spans="1:4">
      <c r="B407" t="s">
        <v>188</v>
      </c>
      <c r="D407" s="2">
        <v>10296.83</v>
      </c>
    </row>
    <row r="408" spans="1:4">
      <c r="B408" t="s">
        <v>358</v>
      </c>
      <c r="D408" s="2">
        <v>15787</v>
      </c>
    </row>
    <row r="409" spans="1:4">
      <c r="B409" t="s">
        <v>359</v>
      </c>
      <c r="D409" s="2">
        <v>5508</v>
      </c>
    </row>
    <row r="410" spans="1:4">
      <c r="B410" t="s">
        <v>360</v>
      </c>
      <c r="D410" s="2">
        <v>1385.2</v>
      </c>
    </row>
    <row r="411" spans="1:4">
      <c r="A411" s="10" t="s">
        <v>361</v>
      </c>
      <c r="B411" s="10"/>
      <c r="C411" s="5">
        <f>D412+D413+D414+D415</f>
        <v>1729.62</v>
      </c>
    </row>
    <row r="412" spans="1:4">
      <c r="B412" t="s">
        <v>275</v>
      </c>
      <c r="D412" s="2">
        <v>196</v>
      </c>
    </row>
    <row r="413" spans="1:4">
      <c r="B413" t="s">
        <v>188</v>
      </c>
      <c r="D413" s="2">
        <v>743.46000000000015</v>
      </c>
    </row>
    <row r="414" spans="1:4">
      <c r="B414" t="s">
        <v>359</v>
      </c>
      <c r="D414" s="2">
        <v>162</v>
      </c>
    </row>
    <row r="415" spans="1:4">
      <c r="B415" t="s">
        <v>360</v>
      </c>
      <c r="D415" s="2">
        <v>628.16</v>
      </c>
    </row>
    <row r="416" spans="1:4">
      <c r="A416" s="10" t="s">
        <v>362</v>
      </c>
      <c r="B416" s="10"/>
      <c r="C416" s="5">
        <f>SUM(D417:D447)</f>
        <v>108922.25</v>
      </c>
    </row>
    <row r="417" spans="2:4">
      <c r="B417" t="s">
        <v>363</v>
      </c>
      <c r="D417" s="2">
        <v>6225.52</v>
      </c>
    </row>
    <row r="418" spans="2:4">
      <c r="B418" t="s">
        <v>364</v>
      </c>
      <c r="D418" s="2">
        <v>2411.04</v>
      </c>
    </row>
    <row r="419" spans="2:4">
      <c r="B419" t="s">
        <v>365</v>
      </c>
      <c r="D419" s="2">
        <v>3274.69</v>
      </c>
    </row>
    <row r="420" spans="2:4">
      <c r="B420" t="s">
        <v>366</v>
      </c>
      <c r="D420" s="2">
        <v>4570.17</v>
      </c>
    </row>
    <row r="421" spans="2:4">
      <c r="B421" t="s">
        <v>367</v>
      </c>
      <c r="D421" s="2">
        <v>1639.5299999999997</v>
      </c>
    </row>
    <row r="422" spans="2:4">
      <c r="B422" t="s">
        <v>368</v>
      </c>
      <c r="D422" s="2">
        <v>1692.22</v>
      </c>
    </row>
    <row r="423" spans="2:4">
      <c r="B423" t="s">
        <v>369</v>
      </c>
      <c r="D423" s="2">
        <v>4414.4799999999996</v>
      </c>
    </row>
    <row r="424" spans="2:4">
      <c r="B424" t="s">
        <v>370</v>
      </c>
      <c r="D424" s="2">
        <v>3739.32</v>
      </c>
    </row>
    <row r="425" spans="2:4">
      <c r="B425" t="s">
        <v>371</v>
      </c>
      <c r="D425" s="2">
        <v>4714.12</v>
      </c>
    </row>
    <row r="426" spans="2:4">
      <c r="B426" t="s">
        <v>372</v>
      </c>
      <c r="D426" s="2">
        <v>1259.5</v>
      </c>
    </row>
    <row r="427" spans="2:4">
      <c r="B427" t="s">
        <v>373</v>
      </c>
      <c r="D427" s="2">
        <v>5757.7</v>
      </c>
    </row>
    <row r="428" spans="2:4">
      <c r="B428" t="s">
        <v>374</v>
      </c>
      <c r="D428" s="2">
        <v>4893.3</v>
      </c>
    </row>
    <row r="429" spans="2:4">
      <c r="B429" t="s">
        <v>375</v>
      </c>
      <c r="D429" s="2">
        <v>1904.95</v>
      </c>
    </row>
    <row r="430" spans="2:4">
      <c r="B430" t="s">
        <v>376</v>
      </c>
      <c r="D430" s="2">
        <v>3534.59</v>
      </c>
    </row>
    <row r="431" spans="2:4">
      <c r="B431" t="s">
        <v>377</v>
      </c>
      <c r="D431" s="2">
        <v>719.83</v>
      </c>
    </row>
    <row r="432" spans="2:4">
      <c r="B432" t="s">
        <v>378</v>
      </c>
      <c r="D432" s="2">
        <v>3635.97</v>
      </c>
    </row>
    <row r="433" spans="1:4">
      <c r="B433" t="s">
        <v>379</v>
      </c>
      <c r="D433" s="2">
        <v>3454.62</v>
      </c>
    </row>
    <row r="434" spans="1:4">
      <c r="B434" t="s">
        <v>380</v>
      </c>
      <c r="D434" s="2">
        <v>5189.2500000000009</v>
      </c>
    </row>
    <row r="435" spans="1:4">
      <c r="B435" t="s">
        <v>381</v>
      </c>
      <c r="D435" s="2">
        <v>2698.92</v>
      </c>
    </row>
    <row r="436" spans="1:4">
      <c r="B436" t="s">
        <v>382</v>
      </c>
      <c r="D436" s="2">
        <v>3130.74</v>
      </c>
    </row>
    <row r="437" spans="1:4">
      <c r="B437" t="s">
        <v>383</v>
      </c>
      <c r="D437" s="2">
        <v>2806.87</v>
      </c>
    </row>
    <row r="438" spans="1:4">
      <c r="B438" t="s">
        <v>384</v>
      </c>
      <c r="D438" s="2">
        <v>4534.1899999999996</v>
      </c>
    </row>
    <row r="439" spans="1:4">
      <c r="B439" t="s">
        <v>385</v>
      </c>
      <c r="D439" s="2">
        <v>4490.97</v>
      </c>
    </row>
    <row r="440" spans="1:4">
      <c r="B440" t="s">
        <v>386</v>
      </c>
      <c r="D440" s="2">
        <v>3778.48</v>
      </c>
    </row>
    <row r="441" spans="1:4">
      <c r="B441" t="s">
        <v>387</v>
      </c>
      <c r="D441" s="2">
        <v>4750.1000000000004</v>
      </c>
    </row>
    <row r="442" spans="1:4">
      <c r="B442" t="s">
        <v>388</v>
      </c>
      <c r="D442" s="2">
        <v>5073.9799999999996</v>
      </c>
    </row>
    <row r="443" spans="1:4">
      <c r="B443" t="s">
        <v>389</v>
      </c>
      <c r="D443" s="2">
        <v>1260.1099999999999</v>
      </c>
    </row>
    <row r="444" spans="1:4">
      <c r="B444" t="s">
        <v>390</v>
      </c>
      <c r="D444" s="2">
        <v>1151.54</v>
      </c>
    </row>
    <row r="445" spans="1:4">
      <c r="B445" t="s">
        <v>391</v>
      </c>
      <c r="D445" s="2">
        <v>2806.88</v>
      </c>
    </row>
    <row r="446" spans="1:4">
      <c r="B446" t="s">
        <v>392</v>
      </c>
      <c r="D446" s="2">
        <v>6349.89</v>
      </c>
    </row>
    <row r="447" spans="1:4">
      <c r="B447" t="s">
        <v>393</v>
      </c>
      <c r="D447" s="2">
        <v>3058.78</v>
      </c>
    </row>
    <row r="448" spans="1:4" ht="19.5" customHeight="1">
      <c r="A448" s="10" t="s">
        <v>394</v>
      </c>
      <c r="B448" s="10"/>
      <c r="C448" s="5">
        <f>D449</f>
        <v>10792.99</v>
      </c>
    </row>
    <row r="449" spans="1:4">
      <c r="B449" t="s">
        <v>188</v>
      </c>
      <c r="D449" s="2">
        <v>10792.99</v>
      </c>
    </row>
    <row r="450" spans="1:4">
      <c r="A450" s="10" t="s">
        <v>395</v>
      </c>
      <c r="B450" s="10"/>
      <c r="C450" s="5">
        <f>SUM(D451:D454)</f>
        <v>597486.34000000008</v>
      </c>
    </row>
    <row r="451" spans="1:4">
      <c r="B451" t="s">
        <v>396</v>
      </c>
      <c r="D451" s="2">
        <v>12000</v>
      </c>
    </row>
    <row r="452" spans="1:4">
      <c r="B452" t="s">
        <v>397</v>
      </c>
      <c r="D452" s="2">
        <v>132</v>
      </c>
    </row>
    <row r="453" spans="1:4">
      <c r="B453" t="s">
        <v>188</v>
      </c>
      <c r="D453" s="2">
        <v>2640</v>
      </c>
    </row>
    <row r="454" spans="1:4">
      <c r="B454" t="s">
        <v>398</v>
      </c>
      <c r="D454" s="2">
        <v>582714.34000000008</v>
      </c>
    </row>
    <row r="455" spans="1:4">
      <c r="A455" s="10" t="s">
        <v>399</v>
      </c>
      <c r="B455" s="10"/>
      <c r="C455" s="5">
        <f>SUM(D456:D462)</f>
        <v>1093174.1300000001</v>
      </c>
    </row>
    <row r="456" spans="1:4">
      <c r="B456" t="s">
        <v>400</v>
      </c>
      <c r="D456" s="2">
        <v>7505.4</v>
      </c>
    </row>
    <row r="457" spans="1:4">
      <c r="B457" t="s">
        <v>401</v>
      </c>
      <c r="D457" s="2">
        <v>4965.0300000000007</v>
      </c>
    </row>
    <row r="458" spans="1:4">
      <c r="B458" t="s">
        <v>402</v>
      </c>
      <c r="D458" s="2">
        <v>7000.02</v>
      </c>
    </row>
    <row r="459" spans="1:4">
      <c r="B459" t="s">
        <v>403</v>
      </c>
      <c r="D459" s="2">
        <v>1310</v>
      </c>
    </row>
    <row r="460" spans="1:4">
      <c r="B460" t="s">
        <v>404</v>
      </c>
      <c r="D460" s="2">
        <v>1036907.68</v>
      </c>
    </row>
    <row r="461" spans="1:4">
      <c r="B461" t="s">
        <v>405</v>
      </c>
      <c r="D461" s="2">
        <v>19454</v>
      </c>
    </row>
    <row r="462" spans="1:4">
      <c r="B462" t="s">
        <v>406</v>
      </c>
      <c r="D462" s="2">
        <v>16032</v>
      </c>
    </row>
    <row r="463" spans="1:4">
      <c r="A463" s="10" t="s">
        <v>407</v>
      </c>
      <c r="B463" s="10"/>
      <c r="C463" s="5">
        <f>SUM(D464:D468)</f>
        <v>253344.44</v>
      </c>
    </row>
    <row r="464" spans="1:4">
      <c r="B464" t="s">
        <v>408</v>
      </c>
      <c r="D464" s="2">
        <v>11508.34</v>
      </c>
    </row>
    <row r="465" spans="1:4">
      <c r="B465" t="s">
        <v>409</v>
      </c>
      <c r="D465" s="2">
        <v>91948.6</v>
      </c>
    </row>
    <row r="466" spans="1:4">
      <c r="B466" t="s">
        <v>410</v>
      </c>
      <c r="D466" s="2">
        <v>99713.25</v>
      </c>
    </row>
    <row r="467" spans="1:4">
      <c r="B467" t="s">
        <v>188</v>
      </c>
      <c r="D467" s="2">
        <v>41441.489999999991</v>
      </c>
    </row>
    <row r="468" spans="1:4">
      <c r="B468" t="s">
        <v>411</v>
      </c>
      <c r="D468" s="2">
        <v>8732.76</v>
      </c>
    </row>
    <row r="469" spans="1:4">
      <c r="A469" s="10" t="s">
        <v>412</v>
      </c>
      <c r="B469" s="10"/>
      <c r="C469" s="5">
        <f>D470+D471</f>
        <v>37436.680000000008</v>
      </c>
    </row>
    <row r="470" spans="1:4">
      <c r="B470" t="s">
        <v>408</v>
      </c>
      <c r="D470" s="2">
        <v>34807.880000000005</v>
      </c>
    </row>
    <row r="471" spans="1:4">
      <c r="B471" t="s">
        <v>188</v>
      </c>
      <c r="D471" s="2">
        <v>2628.8</v>
      </c>
    </row>
    <row r="472" spans="1:4">
      <c r="A472" s="10" t="s">
        <v>413</v>
      </c>
      <c r="B472" s="10"/>
      <c r="C472" s="5">
        <f>D473+D474</f>
        <v>414394.74</v>
      </c>
    </row>
    <row r="473" spans="1:4">
      <c r="B473" t="s">
        <v>408</v>
      </c>
      <c r="D473" s="2">
        <v>345596.8</v>
      </c>
    </row>
    <row r="474" spans="1:4">
      <c r="B474" t="s">
        <v>188</v>
      </c>
      <c r="D474" s="2">
        <v>68797.94</v>
      </c>
    </row>
    <row r="475" spans="1:4">
      <c r="A475" s="10" t="s">
        <v>414</v>
      </c>
      <c r="B475" s="10"/>
      <c r="C475" s="5">
        <f>D476+D477+D478</f>
        <v>45915.469999999994</v>
      </c>
    </row>
    <row r="476" spans="1:4">
      <c r="B476" t="s">
        <v>415</v>
      </c>
      <c r="D476" s="2">
        <v>1690.8</v>
      </c>
    </row>
    <row r="477" spans="1:4">
      <c r="B477" t="s">
        <v>188</v>
      </c>
      <c r="D477" s="2">
        <v>3599.2899999999995</v>
      </c>
    </row>
    <row r="478" spans="1:4">
      <c r="B478" t="s">
        <v>416</v>
      </c>
      <c r="D478" s="2">
        <v>40625.379999999997</v>
      </c>
    </row>
    <row r="479" spans="1:4">
      <c r="A479" s="10" t="s">
        <v>417</v>
      </c>
      <c r="B479" s="10"/>
      <c r="C479" s="5">
        <f>D480+D481</f>
        <v>982641.66</v>
      </c>
    </row>
    <row r="480" spans="1:4">
      <c r="B480" t="s">
        <v>188</v>
      </c>
      <c r="D480" s="2">
        <v>23.37</v>
      </c>
    </row>
    <row r="481" spans="1:4">
      <c r="B481" t="s">
        <v>418</v>
      </c>
      <c r="D481" s="2">
        <v>982618.29</v>
      </c>
    </row>
    <row r="482" spans="1:4">
      <c r="A482" s="10" t="s">
        <v>419</v>
      </c>
      <c r="B482" s="10"/>
      <c r="C482" s="5">
        <f>D483+D484</f>
        <v>68848.87</v>
      </c>
    </row>
    <row r="483" spans="1:4">
      <c r="B483" t="s">
        <v>188</v>
      </c>
      <c r="D483" s="2">
        <v>7220.1</v>
      </c>
    </row>
    <row r="484" spans="1:4">
      <c r="B484" t="s">
        <v>418</v>
      </c>
      <c r="D484" s="2">
        <v>61628.77</v>
      </c>
    </row>
    <row r="485" spans="1:4">
      <c r="A485" s="10" t="s">
        <v>420</v>
      </c>
      <c r="B485" s="10"/>
      <c r="C485" s="5">
        <f>D486</f>
        <v>33856.959999999999</v>
      </c>
    </row>
    <row r="486" spans="1:4">
      <c r="B486" t="s">
        <v>421</v>
      </c>
      <c r="D486" s="2">
        <v>33856.959999999999</v>
      </c>
    </row>
    <row r="487" spans="1:4">
      <c r="A487" s="10" t="s">
        <v>422</v>
      </c>
      <c r="B487" s="10"/>
      <c r="C487" s="5">
        <f>D488+D489+D490+D491+D492+D493+D494</f>
        <v>183169.9</v>
      </c>
    </row>
    <row r="488" spans="1:4">
      <c r="B488" t="s">
        <v>423</v>
      </c>
      <c r="D488" s="2">
        <v>50537.5</v>
      </c>
    </row>
    <row r="489" spans="1:4">
      <c r="B489" t="s">
        <v>424</v>
      </c>
      <c r="D489" s="2">
        <v>36750</v>
      </c>
    </row>
    <row r="490" spans="1:4">
      <c r="B490" t="s">
        <v>425</v>
      </c>
      <c r="D490" s="2">
        <v>47311.88</v>
      </c>
    </row>
    <row r="491" spans="1:4">
      <c r="B491" t="s">
        <v>426</v>
      </c>
      <c r="D491" s="2">
        <v>6349.58</v>
      </c>
    </row>
    <row r="492" spans="1:4">
      <c r="B492" t="s">
        <v>188</v>
      </c>
      <c r="D492" s="2">
        <v>35607.18</v>
      </c>
    </row>
    <row r="493" spans="1:4">
      <c r="B493" t="s">
        <v>427</v>
      </c>
      <c r="D493" s="2">
        <v>2700</v>
      </c>
    </row>
    <row r="494" spans="1:4">
      <c r="B494" t="s">
        <v>428</v>
      </c>
      <c r="D494" s="2">
        <v>3913.76</v>
      </c>
    </row>
    <row r="495" spans="1:4">
      <c r="A495" s="10" t="s">
        <v>429</v>
      </c>
      <c r="B495" s="10"/>
      <c r="C495" s="5">
        <f>D496+D497</f>
        <v>1566.21</v>
      </c>
    </row>
    <row r="496" spans="1:4">
      <c r="B496" t="s">
        <v>430</v>
      </c>
      <c r="D496" s="2">
        <v>976</v>
      </c>
    </row>
    <row r="497" spans="1:4">
      <c r="B497" t="s">
        <v>431</v>
      </c>
      <c r="D497" s="2">
        <v>590.21</v>
      </c>
    </row>
    <row r="498" spans="1:4">
      <c r="A498" s="10" t="s">
        <v>432</v>
      </c>
      <c r="B498" s="10"/>
      <c r="C498" s="5">
        <f>SUM(D499:D506)</f>
        <v>468723.55</v>
      </c>
    </row>
    <row r="499" spans="1:4">
      <c r="B499" t="s">
        <v>433</v>
      </c>
      <c r="D499" s="2">
        <v>3015.67</v>
      </c>
    </row>
    <row r="500" spans="1:4">
      <c r="B500" t="s">
        <v>434</v>
      </c>
      <c r="D500" s="2">
        <v>6425.8499999999995</v>
      </c>
    </row>
    <row r="501" spans="1:4">
      <c r="B501" t="s">
        <v>435</v>
      </c>
      <c r="D501" s="2">
        <v>10100</v>
      </c>
    </row>
    <row r="502" spans="1:4">
      <c r="B502" t="s">
        <v>436</v>
      </c>
      <c r="D502" s="2">
        <v>1644</v>
      </c>
    </row>
    <row r="503" spans="1:4">
      <c r="B503" t="s">
        <v>188</v>
      </c>
      <c r="D503" s="2">
        <v>11107.640000000001</v>
      </c>
    </row>
    <row r="504" spans="1:4">
      <c r="B504" t="s">
        <v>437</v>
      </c>
      <c r="D504" s="2">
        <v>188570.2</v>
      </c>
    </row>
    <row r="505" spans="1:4">
      <c r="B505" t="s">
        <v>418</v>
      </c>
      <c r="D505" s="2">
        <v>237572.15</v>
      </c>
    </row>
    <row r="506" spans="1:4">
      <c r="B506" t="s">
        <v>438</v>
      </c>
      <c r="D506" s="2">
        <v>10288.040000000001</v>
      </c>
    </row>
    <row r="507" spans="1:4">
      <c r="A507" s="10" t="s">
        <v>439</v>
      </c>
      <c r="B507" s="10"/>
      <c r="C507" s="5">
        <f>D508+D509+D510+D511+D513+D512</f>
        <v>76849.03</v>
      </c>
    </row>
    <row r="508" spans="1:4">
      <c r="B508" t="s">
        <v>152</v>
      </c>
      <c r="D508" s="2">
        <v>7210</v>
      </c>
    </row>
    <row r="509" spans="1:4">
      <c r="B509" t="s">
        <v>440</v>
      </c>
      <c r="D509" s="2">
        <v>39500</v>
      </c>
    </row>
    <row r="510" spans="1:4">
      <c r="B510" t="s">
        <v>441</v>
      </c>
      <c r="D510" s="2">
        <v>2687.5</v>
      </c>
    </row>
    <row r="511" spans="1:4">
      <c r="B511" t="s">
        <v>188</v>
      </c>
      <c r="D511" s="2">
        <v>13858.029999999999</v>
      </c>
    </row>
    <row r="512" spans="1:4">
      <c r="B512" t="s">
        <v>326</v>
      </c>
      <c r="D512" s="2">
        <v>1500</v>
      </c>
    </row>
    <row r="513" spans="1:4">
      <c r="B513" t="s">
        <v>442</v>
      </c>
      <c r="D513" s="2">
        <v>12093.5</v>
      </c>
    </row>
    <row r="514" spans="1:4">
      <c r="A514" s="10" t="s">
        <v>443</v>
      </c>
      <c r="B514" s="10"/>
      <c r="C514" s="5">
        <f>SUM(D515:D522)</f>
        <v>114650.86</v>
      </c>
    </row>
    <row r="515" spans="1:4">
      <c r="B515" t="s">
        <v>444</v>
      </c>
      <c r="D515" s="2">
        <v>9262.5</v>
      </c>
    </row>
    <row r="516" spans="1:4">
      <c r="B516" t="s">
        <v>445</v>
      </c>
      <c r="D516" s="2">
        <v>28340</v>
      </c>
    </row>
    <row r="517" spans="1:4">
      <c r="B517" t="s">
        <v>188</v>
      </c>
      <c r="D517" s="2">
        <v>22436.699999999997</v>
      </c>
    </row>
    <row r="518" spans="1:4">
      <c r="B518" t="s">
        <v>446</v>
      </c>
      <c r="D518" s="2">
        <v>4166.66</v>
      </c>
    </row>
    <row r="519" spans="1:4">
      <c r="B519" t="s">
        <v>447</v>
      </c>
      <c r="D519" s="2">
        <v>3880</v>
      </c>
    </row>
    <row r="520" spans="1:4">
      <c r="B520" t="s">
        <v>448</v>
      </c>
      <c r="D520" s="2">
        <v>3465</v>
      </c>
    </row>
    <row r="521" spans="1:4">
      <c r="B521" t="s">
        <v>449</v>
      </c>
      <c r="D521" s="2">
        <v>15400</v>
      </c>
    </row>
    <row r="522" spans="1:4">
      <c r="B522" t="s">
        <v>450</v>
      </c>
      <c r="D522" s="2">
        <v>27700</v>
      </c>
    </row>
    <row r="523" spans="1:4">
      <c r="A523" s="10" t="s">
        <v>451</v>
      </c>
      <c r="B523" s="10"/>
      <c r="C523" s="5">
        <f>SUM(D524:D536)</f>
        <v>44752.419999999991</v>
      </c>
    </row>
    <row r="524" spans="1:4">
      <c r="B524" t="s">
        <v>452</v>
      </c>
      <c r="D524" s="2">
        <v>8657.2800000000007</v>
      </c>
    </row>
    <row r="525" spans="1:4">
      <c r="B525" t="s">
        <v>453</v>
      </c>
      <c r="D525" s="2">
        <v>9417.07</v>
      </c>
    </row>
    <row r="526" spans="1:4">
      <c r="B526" t="s">
        <v>454</v>
      </c>
      <c r="D526" s="2">
        <v>2648.16</v>
      </c>
    </row>
    <row r="527" spans="1:4">
      <c r="B527" t="s">
        <v>455</v>
      </c>
      <c r="D527" s="2">
        <v>1036.76</v>
      </c>
    </row>
    <row r="528" spans="1:4">
      <c r="B528" t="s">
        <v>456</v>
      </c>
      <c r="D528" s="2">
        <v>3606.88</v>
      </c>
    </row>
    <row r="529" spans="1:4">
      <c r="B529" t="s">
        <v>457</v>
      </c>
      <c r="D529" s="2">
        <v>9062.5499999999993</v>
      </c>
    </row>
    <row r="530" spans="1:4">
      <c r="B530" t="s">
        <v>458</v>
      </c>
      <c r="D530" s="2">
        <v>1464.95</v>
      </c>
    </row>
    <row r="531" spans="1:4">
      <c r="B531" t="s">
        <v>459</v>
      </c>
      <c r="D531" s="2">
        <v>402</v>
      </c>
    </row>
    <row r="532" spans="1:4">
      <c r="B532" t="s">
        <v>188</v>
      </c>
      <c r="D532" s="2">
        <v>1491.74</v>
      </c>
    </row>
    <row r="533" spans="1:4">
      <c r="B533" t="s">
        <v>460</v>
      </c>
      <c r="D533" s="2">
        <v>2249.8200000000002</v>
      </c>
    </row>
    <row r="534" spans="1:4">
      <c r="B534" t="s">
        <v>461</v>
      </c>
      <c r="D534" s="2">
        <v>1220</v>
      </c>
    </row>
    <row r="535" spans="1:4">
      <c r="B535" t="s">
        <v>462</v>
      </c>
      <c r="D535" s="2">
        <v>862.76</v>
      </c>
    </row>
    <row r="536" spans="1:4">
      <c r="B536" t="s">
        <v>463</v>
      </c>
      <c r="D536" s="2">
        <v>2632.4500000000003</v>
      </c>
    </row>
    <row r="537" spans="1:4">
      <c r="A537" s="10" t="s">
        <v>464</v>
      </c>
      <c r="B537" s="10"/>
      <c r="C537" s="5">
        <f>D538+D539</f>
        <v>56445.41</v>
      </c>
    </row>
    <row r="538" spans="1:4">
      <c r="B538" t="s">
        <v>188</v>
      </c>
      <c r="D538" s="2">
        <v>21058.579999999998</v>
      </c>
    </row>
    <row r="539" spans="1:4">
      <c r="B539" t="s">
        <v>465</v>
      </c>
      <c r="D539" s="2">
        <v>35386.83</v>
      </c>
    </row>
    <row r="540" spans="1:4">
      <c r="A540" s="10" t="s">
        <v>466</v>
      </c>
      <c r="B540" s="10"/>
      <c r="C540" s="5">
        <f>D541</f>
        <v>23015</v>
      </c>
    </row>
    <row r="541" spans="1:4">
      <c r="B541" t="s">
        <v>242</v>
      </c>
      <c r="D541" s="2">
        <v>23015</v>
      </c>
    </row>
    <row r="542" spans="1:4">
      <c r="A542" s="10" t="s">
        <v>467</v>
      </c>
      <c r="B542" s="10"/>
      <c r="C542" s="5">
        <f>SUM(D543:D553)</f>
        <v>1667403.05</v>
      </c>
    </row>
    <row r="543" spans="1:4">
      <c r="B543" t="s">
        <v>468</v>
      </c>
      <c r="D543" s="2">
        <v>39242.17</v>
      </c>
    </row>
    <row r="544" spans="1:4">
      <c r="B544" t="s">
        <v>469</v>
      </c>
      <c r="D544" s="2">
        <v>59996.990000000005</v>
      </c>
    </row>
    <row r="545" spans="1:4">
      <c r="B545" t="s">
        <v>188</v>
      </c>
      <c r="D545" s="2">
        <v>670493.16</v>
      </c>
    </row>
    <row r="546" spans="1:4">
      <c r="B546" t="s">
        <v>470</v>
      </c>
      <c r="D546" s="2">
        <v>19000</v>
      </c>
    </row>
    <row r="547" spans="1:4">
      <c r="B547" t="s">
        <v>471</v>
      </c>
      <c r="D547" s="2">
        <v>740</v>
      </c>
    </row>
    <row r="548" spans="1:4">
      <c r="B548" t="s">
        <v>472</v>
      </c>
      <c r="D548" s="2">
        <v>6279.5</v>
      </c>
    </row>
    <row r="549" spans="1:4">
      <c r="B549" t="s">
        <v>473</v>
      </c>
      <c r="D549" s="2">
        <v>108610.5</v>
      </c>
    </row>
    <row r="550" spans="1:4">
      <c r="B550" t="s">
        <v>411</v>
      </c>
      <c r="D550" s="2">
        <v>722004.97</v>
      </c>
    </row>
    <row r="551" spans="1:4">
      <c r="B551" t="s">
        <v>474</v>
      </c>
      <c r="D551" s="2">
        <v>2101.7600000000002</v>
      </c>
    </row>
    <row r="552" spans="1:4">
      <c r="B552" t="s">
        <v>475</v>
      </c>
      <c r="D552" s="2">
        <v>34500</v>
      </c>
    </row>
    <row r="553" spans="1:4">
      <c r="B553" t="s">
        <v>476</v>
      </c>
      <c r="D553" s="2">
        <v>4434</v>
      </c>
    </row>
    <row r="554" spans="1:4">
      <c r="A554" s="10" t="s">
        <v>477</v>
      </c>
      <c r="B554" s="10"/>
      <c r="C554" s="5">
        <f>D555</f>
        <v>333011.23</v>
      </c>
    </row>
    <row r="555" spans="1:4">
      <c r="B555" t="s">
        <v>478</v>
      </c>
      <c r="D555" s="8">
        <v>333011.23</v>
      </c>
    </row>
    <row r="556" spans="1:4">
      <c r="A556" s="10" t="s">
        <v>479</v>
      </c>
      <c r="B556" s="10"/>
      <c r="C556" s="5">
        <f>SUM(D557:D563)</f>
        <v>7709</v>
      </c>
    </row>
    <row r="557" spans="1:4">
      <c r="B557" t="s">
        <v>480</v>
      </c>
      <c r="D557" s="2">
        <v>428</v>
      </c>
    </row>
    <row r="558" spans="1:4">
      <c r="B558" t="s">
        <v>481</v>
      </c>
      <c r="D558" s="2">
        <v>2354</v>
      </c>
    </row>
    <row r="559" spans="1:4">
      <c r="B559" t="s">
        <v>482</v>
      </c>
      <c r="D559" s="2">
        <v>650</v>
      </c>
    </row>
    <row r="560" spans="1:4">
      <c r="B560" t="s">
        <v>483</v>
      </c>
      <c r="D560" s="2">
        <v>923</v>
      </c>
    </row>
    <row r="561" spans="1:4">
      <c r="B561" t="s">
        <v>484</v>
      </c>
      <c r="D561" s="2">
        <v>428</v>
      </c>
    </row>
    <row r="562" spans="1:4">
      <c r="B562" t="s">
        <v>485</v>
      </c>
      <c r="D562" s="2">
        <v>1000</v>
      </c>
    </row>
    <row r="563" spans="1:4">
      <c r="B563" t="s">
        <v>486</v>
      </c>
      <c r="D563" s="2">
        <v>1926</v>
      </c>
    </row>
    <row r="564" spans="1:4">
      <c r="A564" s="10" t="s">
        <v>487</v>
      </c>
      <c r="B564" s="10"/>
      <c r="C564" s="5">
        <f>SUM(D565:D576)</f>
        <v>122009.59000000003</v>
      </c>
    </row>
    <row r="565" spans="1:4">
      <c r="B565" t="s">
        <v>152</v>
      </c>
      <c r="D565" s="2">
        <v>5792</v>
      </c>
    </row>
    <row r="566" spans="1:4">
      <c r="B566" t="s">
        <v>258</v>
      </c>
      <c r="D566" s="2">
        <v>10576</v>
      </c>
    </row>
    <row r="567" spans="1:4">
      <c r="B567" t="s">
        <v>488</v>
      </c>
      <c r="D567" s="2">
        <v>332.04</v>
      </c>
    </row>
    <row r="568" spans="1:4">
      <c r="B568" t="s">
        <v>489</v>
      </c>
      <c r="D568" s="2">
        <v>16429.98</v>
      </c>
    </row>
    <row r="569" spans="1:4">
      <c r="B569" t="s">
        <v>173</v>
      </c>
      <c r="D569" s="2">
        <v>26580.69</v>
      </c>
    </row>
    <row r="570" spans="1:4">
      <c r="B570" t="s">
        <v>188</v>
      </c>
      <c r="D570" s="2">
        <v>20666.880000000012</v>
      </c>
    </row>
    <row r="571" spans="1:4">
      <c r="B571" t="s">
        <v>490</v>
      </c>
      <c r="D571" s="2">
        <v>5087.3100000000013</v>
      </c>
    </row>
    <row r="572" spans="1:4">
      <c r="B572" t="s">
        <v>446</v>
      </c>
      <c r="D572" s="2">
        <v>19095.03</v>
      </c>
    </row>
    <row r="573" spans="1:4">
      <c r="B573" t="s">
        <v>491</v>
      </c>
      <c r="D573" s="2">
        <v>6888</v>
      </c>
    </row>
    <row r="574" spans="1:4">
      <c r="B574" t="s">
        <v>473</v>
      </c>
      <c r="D574" s="2">
        <v>6036.7</v>
      </c>
    </row>
    <row r="575" spans="1:4">
      <c r="B575" t="s">
        <v>492</v>
      </c>
      <c r="D575" s="2">
        <v>2274.96</v>
      </c>
    </row>
    <row r="576" spans="1:4">
      <c r="B576" t="s">
        <v>359</v>
      </c>
      <c r="D576" s="2">
        <v>2250</v>
      </c>
    </row>
    <row r="577" spans="1:4">
      <c r="A577" s="10" t="s">
        <v>493</v>
      </c>
      <c r="B577" s="10"/>
      <c r="C577" s="5">
        <f>D578</f>
        <v>907931.57999999984</v>
      </c>
    </row>
    <row r="578" spans="1:4">
      <c r="B578" t="s">
        <v>494</v>
      </c>
      <c r="D578" s="2">
        <v>907931.57999999984</v>
      </c>
    </row>
    <row r="579" spans="1:4">
      <c r="A579" s="10" t="s">
        <v>495</v>
      </c>
      <c r="B579" s="10"/>
      <c r="C579" s="5">
        <f>D580</f>
        <v>27235.219999999998</v>
      </c>
    </row>
    <row r="580" spans="1:4">
      <c r="B580" t="s">
        <v>496</v>
      </c>
      <c r="D580" s="2">
        <v>27235.219999999998</v>
      </c>
    </row>
    <row r="581" spans="1:4">
      <c r="A581" s="10" t="s">
        <v>497</v>
      </c>
      <c r="B581" s="10"/>
      <c r="C581" s="5">
        <f>SUM(D582:D587)</f>
        <v>7692.9800000000005</v>
      </c>
    </row>
    <row r="582" spans="1:4">
      <c r="B582" t="s">
        <v>498</v>
      </c>
      <c r="D582" s="2">
        <v>1159.83</v>
      </c>
    </row>
    <row r="583" spans="1:4">
      <c r="B583" t="s">
        <v>499</v>
      </c>
      <c r="D583" s="2">
        <v>1569.5</v>
      </c>
    </row>
    <row r="584" spans="1:4">
      <c r="B584" t="s">
        <v>500</v>
      </c>
      <c r="D584" s="2">
        <v>1080</v>
      </c>
    </row>
    <row r="585" spans="1:4">
      <c r="B585" t="s">
        <v>501</v>
      </c>
      <c r="D585" s="2">
        <v>1466.55</v>
      </c>
    </row>
    <row r="586" spans="1:4">
      <c r="B586" t="s">
        <v>415</v>
      </c>
      <c r="D586" s="2">
        <v>1920</v>
      </c>
    </row>
    <row r="587" spans="1:4">
      <c r="B587" t="s">
        <v>502</v>
      </c>
      <c r="D587" s="2">
        <v>497.09999999999997</v>
      </c>
    </row>
    <row r="588" spans="1:4">
      <c r="A588" s="10" t="s">
        <v>503</v>
      </c>
      <c r="B588" s="10"/>
      <c r="C588" s="5">
        <f>D589</f>
        <v>65000</v>
      </c>
    </row>
    <row r="589" spans="1:4">
      <c r="B589" t="s">
        <v>504</v>
      </c>
      <c r="D589" s="2">
        <v>65000</v>
      </c>
    </row>
    <row r="590" spans="1:4">
      <c r="A590" s="10" t="s">
        <v>505</v>
      </c>
      <c r="B590" s="10"/>
      <c r="C590" s="5">
        <f>D591</f>
        <v>2318.3599999999997</v>
      </c>
    </row>
    <row r="591" spans="1:4">
      <c r="B591" t="s">
        <v>506</v>
      </c>
      <c r="D591" s="2">
        <v>2318.3599999999997</v>
      </c>
    </row>
    <row r="592" spans="1:4">
      <c r="A592" s="10" t="s">
        <v>507</v>
      </c>
      <c r="B592" s="10"/>
      <c r="C592" s="5">
        <f>D593+D594+D595</f>
        <v>934.96</v>
      </c>
    </row>
    <row r="593" spans="1:4">
      <c r="B593" t="s">
        <v>508</v>
      </c>
      <c r="D593" s="2">
        <v>307</v>
      </c>
    </row>
    <row r="594" spans="1:4">
      <c r="B594" t="s">
        <v>509</v>
      </c>
      <c r="D594" s="2">
        <v>448.38</v>
      </c>
    </row>
    <row r="595" spans="1:4">
      <c r="B595" t="s">
        <v>510</v>
      </c>
      <c r="D595" s="2">
        <v>179.58</v>
      </c>
    </row>
    <row r="596" spans="1:4">
      <c r="A596" s="10" t="s">
        <v>511</v>
      </c>
      <c r="B596" s="10"/>
      <c r="C596" s="5">
        <f>SUM(D597)</f>
        <v>19778.879999999997</v>
      </c>
    </row>
    <row r="597" spans="1:4">
      <c r="B597" t="s">
        <v>125</v>
      </c>
      <c r="D597" s="2">
        <v>19778.879999999997</v>
      </c>
    </row>
    <row r="598" spans="1:4">
      <c r="A598" s="10" t="s">
        <v>512</v>
      </c>
      <c r="B598" s="10"/>
      <c r="C598" s="5">
        <f>SUM(D599:D609)</f>
        <v>157795.39000000001</v>
      </c>
    </row>
    <row r="599" spans="1:4">
      <c r="B599" t="s">
        <v>513</v>
      </c>
      <c r="D599" s="2">
        <v>44953.88</v>
      </c>
    </row>
    <row r="600" spans="1:4">
      <c r="B600" t="s">
        <v>514</v>
      </c>
      <c r="D600" s="2">
        <v>20000</v>
      </c>
    </row>
    <row r="601" spans="1:4">
      <c r="B601" t="s">
        <v>515</v>
      </c>
      <c r="D601" s="2">
        <v>7788.78</v>
      </c>
    </row>
    <row r="602" spans="1:4">
      <c r="B602" t="s">
        <v>134</v>
      </c>
      <c r="D602" s="2">
        <v>2220.4</v>
      </c>
    </row>
    <row r="603" spans="1:4">
      <c r="B603" t="s">
        <v>135</v>
      </c>
      <c r="D603" s="2">
        <v>2220.4</v>
      </c>
    </row>
    <row r="604" spans="1:4">
      <c r="B604" t="s">
        <v>516</v>
      </c>
      <c r="D604" s="2">
        <v>8767.77</v>
      </c>
    </row>
    <row r="605" spans="1:4">
      <c r="B605" t="s">
        <v>517</v>
      </c>
      <c r="D605" s="2">
        <v>29331.64</v>
      </c>
    </row>
    <row r="606" spans="1:4">
      <c r="B606" t="s">
        <v>518</v>
      </c>
      <c r="D606" s="2">
        <v>29331.63</v>
      </c>
    </row>
    <row r="607" spans="1:4">
      <c r="B607" t="s">
        <v>519</v>
      </c>
      <c r="D607" s="2">
        <v>3934.6</v>
      </c>
    </row>
    <row r="608" spans="1:4">
      <c r="B608" t="s">
        <v>520</v>
      </c>
      <c r="D608" s="2">
        <v>7500</v>
      </c>
    </row>
    <row r="609" spans="1:4">
      <c r="B609" t="s">
        <v>136</v>
      </c>
      <c r="D609" s="2">
        <v>1746.29</v>
      </c>
    </row>
    <row r="610" spans="1:4">
      <c r="A610" s="10" t="s">
        <v>521</v>
      </c>
      <c r="B610" s="10"/>
      <c r="C610" s="5">
        <f>SUM(D611:D614)</f>
        <v>22502.89</v>
      </c>
    </row>
    <row r="611" spans="1:4">
      <c r="B611" t="s">
        <v>498</v>
      </c>
      <c r="D611" s="2">
        <v>1400</v>
      </c>
    </row>
    <row r="612" spans="1:4">
      <c r="B612" t="s">
        <v>522</v>
      </c>
      <c r="D612" s="2">
        <v>16385.66</v>
      </c>
    </row>
    <row r="613" spans="1:4">
      <c r="B613" t="s">
        <v>188</v>
      </c>
      <c r="D613" s="8">
        <v>4117.2299999999996</v>
      </c>
    </row>
    <row r="614" spans="1:4">
      <c r="B614" t="s">
        <v>502</v>
      </c>
      <c r="D614" s="2">
        <v>600</v>
      </c>
    </row>
    <row r="615" spans="1:4">
      <c r="A615" s="10" t="s">
        <v>523</v>
      </c>
      <c r="B615" s="10"/>
      <c r="C615" s="5">
        <f>SUM(D616:D622)</f>
        <v>38819.79</v>
      </c>
    </row>
    <row r="616" spans="1:4">
      <c r="B616" t="s">
        <v>271</v>
      </c>
      <c r="D616" s="2">
        <v>7450</v>
      </c>
    </row>
    <row r="617" spans="1:4">
      <c r="B617" t="s">
        <v>524</v>
      </c>
      <c r="D617" s="2">
        <v>3010</v>
      </c>
    </row>
    <row r="618" spans="1:4">
      <c r="B618" t="s">
        <v>127</v>
      </c>
      <c r="D618" s="2">
        <v>117.44</v>
      </c>
    </row>
    <row r="619" spans="1:4">
      <c r="B619" t="s">
        <v>188</v>
      </c>
      <c r="D619" s="2">
        <v>3620.4999999999995</v>
      </c>
    </row>
    <row r="620" spans="1:4">
      <c r="B620" t="s">
        <v>202</v>
      </c>
      <c r="D620" s="2">
        <v>22065.45</v>
      </c>
    </row>
    <row r="621" spans="1:4">
      <c r="B621" t="s">
        <v>411</v>
      </c>
      <c r="D621" s="2">
        <v>2112</v>
      </c>
    </row>
    <row r="622" spans="1:4">
      <c r="B622" t="s">
        <v>525</v>
      </c>
      <c r="D622" s="2">
        <v>444.4</v>
      </c>
    </row>
    <row r="623" spans="1:4">
      <c r="A623" s="10" t="s">
        <v>526</v>
      </c>
      <c r="B623" s="10"/>
      <c r="C623" s="5">
        <f>SUM(D624:D634)</f>
        <v>272674.14</v>
      </c>
    </row>
    <row r="624" spans="1:4">
      <c r="B624" t="s">
        <v>500</v>
      </c>
      <c r="D624" s="2">
        <v>225</v>
      </c>
    </row>
    <row r="625" spans="1:4">
      <c r="B625" t="s">
        <v>527</v>
      </c>
      <c r="D625" s="2">
        <v>20272.95</v>
      </c>
    </row>
    <row r="626" spans="1:4">
      <c r="B626" t="s">
        <v>528</v>
      </c>
      <c r="D626" s="2">
        <v>37530.85</v>
      </c>
    </row>
    <row r="627" spans="1:4">
      <c r="B627" t="s">
        <v>529</v>
      </c>
      <c r="D627" s="2">
        <v>15900</v>
      </c>
    </row>
    <row r="628" spans="1:4">
      <c r="B628" t="s">
        <v>530</v>
      </c>
      <c r="D628" s="2">
        <v>41876.339999999997</v>
      </c>
    </row>
    <row r="629" spans="1:4">
      <c r="B629" t="s">
        <v>531</v>
      </c>
      <c r="D629" s="2">
        <v>32215.42</v>
      </c>
    </row>
    <row r="630" spans="1:4">
      <c r="B630" t="s">
        <v>532</v>
      </c>
      <c r="D630" s="2">
        <v>41375.769999999997</v>
      </c>
    </row>
    <row r="631" spans="1:4">
      <c r="B631" t="s">
        <v>188</v>
      </c>
      <c r="D631" s="2">
        <v>44206.29</v>
      </c>
    </row>
    <row r="632" spans="1:4">
      <c r="B632" t="s">
        <v>533</v>
      </c>
      <c r="D632" s="2">
        <v>25794.47</v>
      </c>
    </row>
    <row r="633" spans="1:4">
      <c r="B633" t="s">
        <v>534</v>
      </c>
      <c r="D633" s="2">
        <v>12137.05</v>
      </c>
    </row>
    <row r="634" spans="1:4">
      <c r="B634" t="s">
        <v>535</v>
      </c>
      <c r="D634" s="2">
        <v>1140</v>
      </c>
    </row>
    <row r="635" spans="1:4">
      <c r="A635" s="10" t="s">
        <v>536</v>
      </c>
      <c r="B635" s="10"/>
      <c r="C635" s="5">
        <f>SUM(D636:D641)</f>
        <v>154519.15</v>
      </c>
    </row>
    <row r="636" spans="1:4">
      <c r="B636" t="s">
        <v>500</v>
      </c>
      <c r="D636" s="2">
        <v>30</v>
      </c>
    </row>
    <row r="637" spans="1:4">
      <c r="B637" t="s">
        <v>537</v>
      </c>
      <c r="D637" s="2">
        <v>17211.599999999999</v>
      </c>
    </row>
    <row r="638" spans="1:4">
      <c r="B638" t="s">
        <v>290</v>
      </c>
      <c r="D638" s="2">
        <v>38900</v>
      </c>
    </row>
    <row r="639" spans="1:4">
      <c r="B639" t="s">
        <v>188</v>
      </c>
      <c r="D639" s="2">
        <v>28741.799999999996</v>
      </c>
    </row>
    <row r="640" spans="1:4">
      <c r="B640" t="s">
        <v>331</v>
      </c>
      <c r="D640" s="2">
        <v>45740</v>
      </c>
    </row>
    <row r="641" spans="1:4">
      <c r="B641" t="s">
        <v>242</v>
      </c>
      <c r="D641" s="2">
        <v>23895.75</v>
      </c>
    </row>
    <row r="642" spans="1:4">
      <c r="A642" s="10" t="s">
        <v>538</v>
      </c>
      <c r="B642" s="10"/>
      <c r="C642" s="5">
        <f>D643+D644+D645+D646</f>
        <v>54881.08</v>
      </c>
    </row>
    <row r="643" spans="1:4">
      <c r="B643" t="s">
        <v>356</v>
      </c>
      <c r="D643" s="2">
        <v>70</v>
      </c>
    </row>
    <row r="644" spans="1:4">
      <c r="B644" t="s">
        <v>188</v>
      </c>
      <c r="D644" s="2">
        <v>10805.08</v>
      </c>
    </row>
    <row r="645" spans="1:4">
      <c r="B645" t="s">
        <v>242</v>
      </c>
      <c r="D645" s="2">
        <v>15101</v>
      </c>
    </row>
    <row r="646" spans="1:4">
      <c r="B646" t="s">
        <v>539</v>
      </c>
      <c r="D646" s="2">
        <v>28905</v>
      </c>
    </row>
    <row r="647" spans="1:4">
      <c r="A647" s="10" t="s">
        <v>540</v>
      </c>
      <c r="B647" s="10"/>
      <c r="C647" s="5">
        <f>D648+D649</f>
        <v>4449.28</v>
      </c>
    </row>
    <row r="648" spans="1:4">
      <c r="B648" t="s">
        <v>354</v>
      </c>
      <c r="D648" s="2">
        <v>3852.44</v>
      </c>
    </row>
    <row r="649" spans="1:4">
      <c r="B649" t="s">
        <v>188</v>
      </c>
      <c r="D649" s="2">
        <v>596.84</v>
      </c>
    </row>
    <row r="650" spans="1:4">
      <c r="A650" s="10" t="s">
        <v>541</v>
      </c>
      <c r="B650" s="10"/>
      <c r="C650" s="5">
        <f>SUM(D651:D659)</f>
        <v>474118.29000000004</v>
      </c>
    </row>
    <row r="651" spans="1:4">
      <c r="B651" t="s">
        <v>542</v>
      </c>
      <c r="D651" s="2">
        <v>15683.35</v>
      </c>
    </row>
    <row r="652" spans="1:4">
      <c r="B652" t="s">
        <v>530</v>
      </c>
      <c r="D652" s="2">
        <v>25288.600000000002</v>
      </c>
    </row>
    <row r="653" spans="1:4">
      <c r="B653" t="s">
        <v>543</v>
      </c>
      <c r="D653" s="2">
        <v>156657.28</v>
      </c>
    </row>
    <row r="654" spans="1:4">
      <c r="B654" t="s">
        <v>404</v>
      </c>
      <c r="D654" s="2">
        <v>60772.28</v>
      </c>
    </row>
    <row r="655" spans="1:4">
      <c r="B655" t="s">
        <v>408</v>
      </c>
      <c r="D655" s="2">
        <v>187592.74</v>
      </c>
    </row>
    <row r="656" spans="1:4">
      <c r="B656" t="s">
        <v>188</v>
      </c>
      <c r="D656" s="2">
        <v>8121.2800000000007</v>
      </c>
    </row>
    <row r="657" spans="2:5">
      <c r="B657" t="s">
        <v>471</v>
      </c>
      <c r="D657" s="2">
        <v>370</v>
      </c>
    </row>
    <row r="658" spans="2:5">
      <c r="B658" t="s">
        <v>411</v>
      </c>
      <c r="D658" s="2">
        <v>8732.76</v>
      </c>
    </row>
    <row r="659" spans="2:5">
      <c r="B659" t="s">
        <v>544</v>
      </c>
      <c r="D659" s="2">
        <v>10900</v>
      </c>
    </row>
    <row r="660" spans="2:5">
      <c r="C660" s="5">
        <f>SUM(C2:C659)</f>
        <v>34491444.589999996</v>
      </c>
      <c r="D660" s="2">
        <f>SUM(D2:D659)</f>
        <v>34491444.589999996</v>
      </c>
      <c r="E660" s="2"/>
    </row>
    <row r="661" spans="2:5">
      <c r="E661" s="2"/>
    </row>
    <row r="662" spans="2:5">
      <c r="E662" s="2"/>
    </row>
  </sheetData>
  <mergeCells count="59">
    <mergeCell ref="A17:B17"/>
    <mergeCell ref="A2:B2"/>
    <mergeCell ref="A7:B7"/>
    <mergeCell ref="A10:B10"/>
    <mergeCell ref="A15:B15"/>
    <mergeCell ref="A119:B119"/>
    <mergeCell ref="A153:B153"/>
    <mergeCell ref="A155:B155"/>
    <mergeCell ref="A162:B162"/>
    <mergeCell ref="A166:B166"/>
    <mergeCell ref="A130:B130"/>
    <mergeCell ref="A133:B133"/>
    <mergeCell ref="A141:B141"/>
    <mergeCell ref="A261:B261"/>
    <mergeCell ref="A144:B144"/>
    <mergeCell ref="A397:B397"/>
    <mergeCell ref="A448:B448"/>
    <mergeCell ref="A278:B278"/>
    <mergeCell ref="A281:B281"/>
    <mergeCell ref="A485:B485"/>
    <mergeCell ref="A487:B487"/>
    <mergeCell ref="A450:B450"/>
    <mergeCell ref="A455:B455"/>
    <mergeCell ref="A463:B463"/>
    <mergeCell ref="A399:B399"/>
    <mergeCell ref="A401:B401"/>
    <mergeCell ref="A411:B411"/>
    <mergeCell ref="A416:B416"/>
    <mergeCell ref="A469:B469"/>
    <mergeCell ref="A472:B472"/>
    <mergeCell ref="A475:B475"/>
    <mergeCell ref="A482:B482"/>
    <mergeCell ref="A537:B537"/>
    <mergeCell ref="A540:B540"/>
    <mergeCell ref="A479:B479"/>
    <mergeCell ref="A498:B498"/>
    <mergeCell ref="A507:B507"/>
    <mergeCell ref="A514:B514"/>
    <mergeCell ref="A598:B598"/>
    <mergeCell ref="A623:B623"/>
    <mergeCell ref="A495:B495"/>
    <mergeCell ref="A596:B596"/>
    <mergeCell ref="A590:B590"/>
    <mergeCell ref="A592:B592"/>
    <mergeCell ref="A554:B554"/>
    <mergeCell ref="A542:B542"/>
    <mergeCell ref="A523:B523"/>
    <mergeCell ref="A556:B556"/>
    <mergeCell ref="A564:B564"/>
    <mergeCell ref="A577:B577"/>
    <mergeCell ref="A579:B579"/>
    <mergeCell ref="A581:B581"/>
    <mergeCell ref="A588:B588"/>
    <mergeCell ref="A635:B635"/>
    <mergeCell ref="A642:B642"/>
    <mergeCell ref="A647:B647"/>
    <mergeCell ref="A610:B610"/>
    <mergeCell ref="A650:B650"/>
    <mergeCell ref="A615:B615"/>
  </mergeCells>
  <phoneticPr fontId="4" type="noConversion"/>
  <pageMargins left="0.7" right="0.7" top="0.75" bottom="0.75" header="0.3" footer="0.3"/>
  <pageSetup paperSize="9" orientation="landscape" horizontalDpi="4294967294" r:id="rId1"/>
  <headerFooter>
    <oddHeader>&amp;C&amp;G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 dell'Amm.I Trim.2019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o.vecchio.stampa</cp:lastModifiedBy>
  <cp:lastPrinted>2019-07-31T11:25:09Z</cp:lastPrinted>
  <dcterms:created xsi:type="dcterms:W3CDTF">2019-07-30T09:57:58Z</dcterms:created>
  <dcterms:modified xsi:type="dcterms:W3CDTF">2019-07-31T11:25:14Z</dcterms:modified>
</cp:coreProperties>
</file>