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276" windowWidth="14940" windowHeight="9156"/>
  </bookViews>
  <sheets>
    <sheet name="Incassi" sheetId="1" r:id="rId1"/>
  </sheets>
  <definedNames>
    <definedName name="_xlnm.Print_Area" localSheetId="0">Incassi!$A$1:$J$50</definedName>
  </definedNames>
  <calcPr calcId="162913"/>
</workbook>
</file>

<file path=xl/calcChain.xml><?xml version="1.0" encoding="utf-8"?>
<calcChain xmlns="http://schemas.openxmlformats.org/spreadsheetml/2006/main">
  <c r="G48" i="1" l="1"/>
  <c r="G45" i="1"/>
  <c r="G42" i="1"/>
  <c r="F34" i="1"/>
  <c r="F24" i="1"/>
  <c r="G15" i="1"/>
  <c r="G50" i="1" s="1"/>
  <c r="I49" i="1"/>
  <c r="I48" i="1" s="1"/>
  <c r="I46" i="1"/>
  <c r="I45" i="1" s="1"/>
  <c r="I43" i="1"/>
  <c r="I42" i="1" s="1"/>
  <c r="I40" i="1"/>
  <c r="J40" i="1" s="1"/>
  <c r="I39" i="1"/>
  <c r="I38" i="1"/>
  <c r="J38" i="1" s="1"/>
  <c r="I37" i="1"/>
  <c r="J37" i="1" s="1"/>
  <c r="I36" i="1"/>
  <c r="J36" i="1" s="1"/>
  <c r="I35" i="1"/>
  <c r="I31" i="1"/>
  <c r="I30" i="1"/>
  <c r="I29" i="1"/>
  <c r="I28" i="1"/>
  <c r="I27" i="1"/>
  <c r="I26" i="1"/>
  <c r="I25" i="1"/>
  <c r="I17" i="1"/>
  <c r="I18" i="1"/>
  <c r="I19" i="1"/>
  <c r="J19" i="1" s="1"/>
  <c r="I20" i="1"/>
  <c r="J20" i="1" s="1"/>
  <c r="I21" i="1"/>
  <c r="I22" i="1"/>
  <c r="I16" i="1"/>
  <c r="I15" i="1" l="1"/>
  <c r="J16" i="1"/>
</calcChain>
</file>

<file path=xl/sharedStrings.xml><?xml version="1.0" encoding="utf-8"?>
<sst xmlns="http://schemas.openxmlformats.org/spreadsheetml/2006/main" count="95" uniqueCount="57">
  <si>
    <r>
      <rPr>
        <b/>
        <sz val="10"/>
        <rFont val="Arial"/>
        <family val="2"/>
      </rPr>
      <t>Ente Codice</t>
    </r>
    <r>
      <rPr>
        <sz val="10"/>
        <rFont val="Arial"/>
      </rPr>
      <t xml:space="preserve"> 025617020000000</t>
    </r>
  </si>
  <si>
    <r>
      <rPr>
        <b/>
        <sz val="10"/>
        <rFont val="Arial"/>
        <family val="2"/>
      </rPr>
      <t>Ente Descrizione</t>
    </r>
    <r>
      <rPr>
        <sz val="10"/>
        <rFont val="Arial"/>
      </rPr>
      <t xml:space="preserve"> AZIENDA OSPEDALIERA PER L EMERGENZA DI CANNIZZARO</t>
    </r>
  </si>
  <si>
    <r>
      <rPr>
        <b/>
        <sz val="10"/>
        <rFont val="Arial"/>
        <family val="2"/>
      </rPr>
      <t>Categoria</t>
    </r>
    <r>
      <rPr>
        <sz val="10"/>
        <rFont val="Arial"/>
      </rPr>
      <t xml:space="preserve"> Strutture sanitarie</t>
    </r>
  </si>
  <si>
    <r>
      <rPr>
        <b/>
        <sz val="10"/>
        <rFont val="Arial"/>
        <family val="2"/>
      </rPr>
      <t>Sotto Categoria</t>
    </r>
    <r>
      <rPr>
        <sz val="10"/>
        <rFont val="Arial"/>
      </rPr>
      <t xml:space="preserve"> AZIENDE OSPEDALIERE</t>
    </r>
  </si>
  <si>
    <r>
      <rPr>
        <b/>
        <sz val="10"/>
        <rFont val="Arial"/>
        <family val="2"/>
      </rPr>
      <t>Periodo</t>
    </r>
    <r>
      <rPr>
        <sz val="10"/>
        <rFont val="Arial"/>
      </rPr>
      <t xml:space="preserve"> ANNUALE 2018</t>
    </r>
  </si>
  <si>
    <r>
      <rPr>
        <b/>
        <sz val="10"/>
        <rFont val="Arial"/>
        <family val="2"/>
      </rPr>
      <t>Prospetto</t>
    </r>
    <r>
      <rPr>
        <sz val="10"/>
        <rFont val="Arial"/>
      </rPr>
      <t xml:space="preserve"> INCASSI</t>
    </r>
  </si>
  <si>
    <r>
      <rPr>
        <b/>
        <sz val="10"/>
        <rFont val="Arial"/>
        <family val="2"/>
      </rPr>
      <t>Importi in EURO</t>
    </r>
    <r>
      <rPr>
        <sz val="10"/>
        <rFont val="Arial"/>
      </rPr>
      <t xml:space="preserve"> </t>
    </r>
  </si>
  <si>
    <t xml:space="preserve"> </t>
  </si>
  <si>
    <t>025617020000000 - AZIENDA OSPEDALIERA PER L EMERGENZA DI CANNIZZARO</t>
  </si>
  <si>
    <t>Importo a tutto il periodo</t>
  </si>
  <si>
    <t>ENTRATE DERIVANTI DALLA PRESTAZIONE DI SERVIZI</t>
  </si>
  <si>
    <t>1100</t>
  </si>
  <si>
    <t>Compartecipazione alla spesa per prestazioni sanitarie (ticket)</t>
  </si>
  <si>
    <t>1301</t>
  </si>
  <si>
    <t>1302</t>
  </si>
  <si>
    <t>1500</t>
  </si>
  <si>
    <t>Entrate per prestazioni sanitarie erogate a soggetti privati</t>
  </si>
  <si>
    <t>1600</t>
  </si>
  <si>
    <t>Entrate per prestazioni sanitarie erogate in regime di intramoenia</t>
  </si>
  <si>
    <t>1700</t>
  </si>
  <si>
    <t>Entrate per prestazioni non sanitarie</t>
  </si>
  <si>
    <t>1800</t>
  </si>
  <si>
    <t>Entrate per prestazioni di servizi derivanti da sopravvenienze attive</t>
  </si>
  <si>
    <t>CONTRIBUTI E TRASFERIMENTI CORRENTI</t>
  </si>
  <si>
    <t>2102</t>
  </si>
  <si>
    <t>2103</t>
  </si>
  <si>
    <t>2104</t>
  </si>
  <si>
    <t>2105</t>
  </si>
  <si>
    <t>2112</t>
  </si>
  <si>
    <t>Contributi e trasferimenti correnti da aziende ospedaliere</t>
  </si>
  <si>
    <t>2199</t>
  </si>
  <si>
    <t>Contributi e trasferimenti correnti da altre Amministrazioni pubbliche</t>
  </si>
  <si>
    <t>2202</t>
  </si>
  <si>
    <t>Donazioni da imprese</t>
  </si>
  <si>
    <t>ALTRE ENTRATE CORRENTI</t>
  </si>
  <si>
    <t>Rimborsi assicurativi</t>
  </si>
  <si>
    <t>Riscossioni IVA</t>
  </si>
  <si>
    <t>Altri concorsi, recuperi e rimborsi</t>
  </si>
  <si>
    <t>Fitti attivi</t>
  </si>
  <si>
    <t>Interessi attivi</t>
  </si>
  <si>
    <t>Altri proventi</t>
  </si>
  <si>
    <t>CONTRIBUTI E TRASFERIMENTI IN C/CAPITALE</t>
  </si>
  <si>
    <t>Contributi e trasferimenti da Regione e Prov. Autonoma per ripiani perdite</t>
  </si>
  <si>
    <t>OPERAZIONI FINANZIARIE</t>
  </si>
  <si>
    <t>Depositi cauzionali</t>
  </si>
  <si>
    <t>INCASSI DA REGOLARIZZARE</t>
  </si>
  <si>
    <t>Altri incassi da regolarizzare (riscossioni codificate dal cassiere)</t>
  </si>
  <si>
    <t>TOTALE INCASSI</t>
  </si>
  <si>
    <t>Entrate da aziende sanitarie della Regioneper prestazioni sanitarie e sociosanitarie a ril. sanitaria</t>
  </si>
  <si>
    <t>Entrate da aziende osped. della Regione per prestazioni sanitarie e sociosanitarie a ril.sanitaria</t>
  </si>
  <si>
    <t>Contributi e trasferimenti correnti da Regione per quota fondo sanitario regionale indistinto</t>
  </si>
  <si>
    <t>Contributi e trasferimenti correnti da Regione per quota fondo sanitario regionale vincolato</t>
  </si>
  <si>
    <t>Contributi e trasferimenti correnti da Regione extra fondo sanitario vincolato</t>
  </si>
  <si>
    <t>Altri contributi e trasferimenti correnti da Regione</t>
  </si>
  <si>
    <t>INCASSI PER CODICE GESTIONALE SIOPE</t>
  </si>
  <si>
    <t>differenza in valore assoluto e in percentuale</t>
  </si>
  <si>
    <t>incassi codice SIOPE da contabilità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</si>
</sst>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%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/>
    <xf numFmtId="0" fontId="0" fillId="0" borderId="0" xfId="0" applyBorder="1"/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8" xfId="0" applyBorder="1" applyAlignment="1">
      <alignment horizontal="center" vertical="center" wrapText="1"/>
    </xf>
    <xf numFmtId="4" fontId="0" fillId="0" borderId="8" xfId="0" applyNumberFormat="1" applyBorder="1" applyAlignment="1">
      <alignment vertical="center"/>
    </xf>
    <xf numFmtId="4" fontId="1" fillId="0" borderId="0" xfId="0" applyNumberFormat="1" applyFont="1"/>
    <xf numFmtId="4" fontId="1" fillId="0" borderId="0" xfId="0" applyNumberFormat="1" applyFont="1" applyBorder="1"/>
    <xf numFmtId="0" fontId="1" fillId="0" borderId="0" xfId="0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2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workbookViewId="0">
      <selection sqref="A1:J50"/>
    </sheetView>
  </sheetViews>
  <sheetFormatPr defaultRowHeight="13.2" x14ac:dyDescent="0.25"/>
  <cols>
    <col min="1" max="1" width="4.77734375" customWidth="1"/>
    <col min="2" max="2" width="15.5546875" customWidth="1"/>
    <col min="3" max="3" width="66.88671875" customWidth="1"/>
    <col min="4" max="4" width="19.5546875" customWidth="1"/>
    <col min="5" max="5" width="4" style="5" customWidth="1"/>
    <col min="7" max="7" width="13.5546875" bestFit="1" customWidth="1"/>
    <col min="8" max="8" width="3.33203125" style="5" customWidth="1"/>
    <col min="9" max="9" width="9.5546875" bestFit="1" customWidth="1"/>
    <col min="10" max="10" width="10.109375" customWidth="1"/>
  </cols>
  <sheetData>
    <row r="1" spans="1:10" x14ac:dyDescent="0.25">
      <c r="A1" s="36" t="s">
        <v>0</v>
      </c>
      <c r="B1" s="36"/>
      <c r="C1" s="36"/>
    </row>
    <row r="2" spans="1:10" x14ac:dyDescent="0.25">
      <c r="A2" s="36" t="s">
        <v>1</v>
      </c>
      <c r="B2" s="36"/>
      <c r="C2" s="36"/>
    </row>
    <row r="3" spans="1:10" x14ac:dyDescent="0.25">
      <c r="A3" s="36" t="s">
        <v>2</v>
      </c>
      <c r="B3" s="36"/>
      <c r="C3" s="36"/>
    </row>
    <row r="4" spans="1:10" x14ac:dyDescent="0.25">
      <c r="A4" s="36" t="s">
        <v>3</v>
      </c>
      <c r="B4" s="36"/>
      <c r="C4" s="36"/>
    </row>
    <row r="5" spans="1:10" x14ac:dyDescent="0.25">
      <c r="A5" s="36" t="s">
        <v>4</v>
      </c>
      <c r="B5" s="36"/>
      <c r="C5" s="36"/>
    </row>
    <row r="6" spans="1:10" s="6" customFormat="1" x14ac:dyDescent="0.25">
      <c r="A6" s="37" t="s">
        <v>5</v>
      </c>
      <c r="B6" s="37"/>
      <c r="C6" s="37"/>
    </row>
    <row r="7" spans="1:10" s="6" customFormat="1" x14ac:dyDescent="0.25">
      <c r="A7" s="39" t="s">
        <v>54</v>
      </c>
      <c r="B7" s="37"/>
      <c r="C7" s="37"/>
    </row>
    <row r="8" spans="1:10" s="6" customFormat="1" x14ac:dyDescent="0.25">
      <c r="A8" s="15"/>
    </row>
    <row r="9" spans="1:10" s="6" customFormat="1" x14ac:dyDescent="0.25">
      <c r="A9" s="37" t="s">
        <v>6</v>
      </c>
      <c r="B9" s="37"/>
      <c r="C9" s="37"/>
    </row>
    <row r="10" spans="1:10" s="6" customFormat="1" x14ac:dyDescent="0.25">
      <c r="A10" s="6" t="s">
        <v>7</v>
      </c>
    </row>
    <row r="11" spans="1:10" s="6" customFormat="1" x14ac:dyDescent="0.25">
      <c r="A11" s="40" t="s">
        <v>8</v>
      </c>
      <c r="B11" s="37"/>
      <c r="C11" s="37"/>
      <c r="D11" s="24"/>
      <c r="E11" s="24"/>
    </row>
    <row r="12" spans="1:10" s="6" customFormat="1" x14ac:dyDescent="0.25">
      <c r="A12" s="6" t="s">
        <v>7</v>
      </c>
    </row>
    <row r="13" spans="1:10" s="6" customFormat="1" ht="39.6" x14ac:dyDescent="0.25">
      <c r="D13" s="22" t="s">
        <v>9</v>
      </c>
      <c r="G13" s="22" t="s">
        <v>56</v>
      </c>
      <c r="H13" s="23"/>
      <c r="I13" s="32" t="s">
        <v>55</v>
      </c>
      <c r="J13" s="33"/>
    </row>
    <row r="14" spans="1:10" s="6" customFormat="1" x14ac:dyDescent="0.25"/>
    <row r="15" spans="1:10" s="6" customFormat="1" ht="20.25" customHeight="1" x14ac:dyDescent="0.25">
      <c r="B15" s="38" t="s">
        <v>10</v>
      </c>
      <c r="C15" s="38"/>
      <c r="D15" s="14">
        <v>6680023.6900000004</v>
      </c>
      <c r="E15" s="14"/>
      <c r="G15" s="19">
        <f>G16+G17+G18+G19+G20+G21+G22</f>
        <v>6680023.6900000004</v>
      </c>
      <c r="H15" s="19"/>
      <c r="I15" s="19">
        <f>SUM(I16:I22)</f>
        <v>1.1641532182693481E-10</v>
      </c>
    </row>
    <row r="16" spans="1:10" x14ac:dyDescent="0.25">
      <c r="A16" t="s">
        <v>7</v>
      </c>
      <c r="B16" s="16" t="s">
        <v>11</v>
      </c>
      <c r="C16" s="41" t="s">
        <v>12</v>
      </c>
      <c r="D16" s="17">
        <v>1454152.05</v>
      </c>
      <c r="E16" s="17"/>
      <c r="F16" s="27" t="s">
        <v>11</v>
      </c>
      <c r="G16" s="7">
        <v>1456096.14</v>
      </c>
      <c r="H16" s="8"/>
      <c r="I16" s="7">
        <f>D16-G16</f>
        <v>-1944.089999999851</v>
      </c>
      <c r="J16" s="25">
        <f>I16/D16</f>
        <v>-1.3369234668409338E-3</v>
      </c>
    </row>
    <row r="17" spans="1:10" x14ac:dyDescent="0.25">
      <c r="A17" t="s">
        <v>7</v>
      </c>
      <c r="B17" s="3" t="s">
        <v>13</v>
      </c>
      <c r="C17" s="42" t="s">
        <v>48</v>
      </c>
      <c r="D17" s="2">
        <v>9342.2000000000007</v>
      </c>
      <c r="E17" s="2"/>
      <c r="F17" s="28" t="s">
        <v>13</v>
      </c>
      <c r="G17" s="7">
        <v>9342.2000000000007</v>
      </c>
      <c r="H17" s="8"/>
      <c r="I17" s="7">
        <f t="shared" ref="I17:I49" si="0">D17-G17</f>
        <v>0</v>
      </c>
      <c r="J17" s="25"/>
    </row>
    <row r="18" spans="1:10" x14ac:dyDescent="0.25">
      <c r="A18" t="s">
        <v>7</v>
      </c>
      <c r="B18" s="3" t="s">
        <v>14</v>
      </c>
      <c r="C18" s="42" t="s">
        <v>49</v>
      </c>
      <c r="D18" s="2">
        <v>67461.990000000005</v>
      </c>
      <c r="E18" s="2"/>
      <c r="F18" s="28" t="s">
        <v>14</v>
      </c>
      <c r="G18" s="7">
        <v>67461.990000000005</v>
      </c>
      <c r="H18" s="8"/>
      <c r="I18" s="7">
        <f t="shared" si="0"/>
        <v>0</v>
      </c>
      <c r="J18" s="25"/>
    </row>
    <row r="19" spans="1:10" x14ac:dyDescent="0.25">
      <c r="A19" t="s">
        <v>7</v>
      </c>
      <c r="B19" s="3" t="s">
        <v>15</v>
      </c>
      <c r="C19" s="43" t="s">
        <v>16</v>
      </c>
      <c r="D19" s="2">
        <v>912804.14</v>
      </c>
      <c r="E19" s="2"/>
      <c r="F19" s="28" t="s">
        <v>15</v>
      </c>
      <c r="G19" s="7">
        <v>913493.97</v>
      </c>
      <c r="H19" s="8"/>
      <c r="I19" s="7">
        <f t="shared" si="0"/>
        <v>-689.82999999995809</v>
      </c>
      <c r="J19" s="25">
        <f t="shared" ref="J19:J20" si="1">I19/D19</f>
        <v>-7.5572619554503564E-4</v>
      </c>
    </row>
    <row r="20" spans="1:10" x14ac:dyDescent="0.25">
      <c r="A20" t="s">
        <v>7</v>
      </c>
      <c r="B20" s="3" t="s">
        <v>17</v>
      </c>
      <c r="C20" s="43" t="s">
        <v>18</v>
      </c>
      <c r="D20" s="2">
        <v>4021879.64</v>
      </c>
      <c r="E20" s="2"/>
      <c r="F20" s="28" t="s">
        <v>17</v>
      </c>
      <c r="G20" s="7">
        <v>4019245.72</v>
      </c>
      <c r="H20" s="8"/>
      <c r="I20" s="7">
        <f t="shared" si="0"/>
        <v>2633.9199999999255</v>
      </c>
      <c r="J20" s="25">
        <f t="shared" si="1"/>
        <v>6.5489776814900544E-4</v>
      </c>
    </row>
    <row r="21" spans="1:10" x14ac:dyDescent="0.25">
      <c r="A21" t="s">
        <v>7</v>
      </c>
      <c r="B21" s="3" t="s">
        <v>19</v>
      </c>
      <c r="C21" s="43" t="s">
        <v>20</v>
      </c>
      <c r="D21" s="2">
        <v>113062.94</v>
      </c>
      <c r="E21" s="2"/>
      <c r="F21" s="28" t="s">
        <v>19</v>
      </c>
      <c r="G21" s="7">
        <v>113062.94</v>
      </c>
      <c r="H21" s="8"/>
      <c r="I21" s="7">
        <f t="shared" si="0"/>
        <v>0</v>
      </c>
      <c r="J21" s="25"/>
    </row>
    <row r="22" spans="1:10" x14ac:dyDescent="0.25">
      <c r="A22" t="s">
        <v>7</v>
      </c>
      <c r="B22" s="12" t="s">
        <v>21</v>
      </c>
      <c r="C22" s="44" t="s">
        <v>22</v>
      </c>
      <c r="D22" s="13">
        <v>101320.73</v>
      </c>
      <c r="E22" s="13"/>
      <c r="F22" s="29" t="s">
        <v>21</v>
      </c>
      <c r="G22" s="7">
        <v>101320.73</v>
      </c>
      <c r="H22" s="8"/>
      <c r="I22" s="7">
        <f t="shared" si="0"/>
        <v>0</v>
      </c>
      <c r="J22" s="25"/>
    </row>
    <row r="23" spans="1:10" s="6" customFormat="1" x14ac:dyDescent="0.25">
      <c r="B23" s="9"/>
      <c r="C23" s="10"/>
      <c r="D23" s="8"/>
      <c r="E23" s="8"/>
      <c r="F23" s="11"/>
      <c r="G23" s="8"/>
      <c r="H23" s="8"/>
      <c r="I23" s="8"/>
      <c r="J23" s="26"/>
    </row>
    <row r="24" spans="1:10" ht="19.5" customHeight="1" x14ac:dyDescent="0.25">
      <c r="B24" s="34" t="s">
        <v>23</v>
      </c>
      <c r="C24" s="34"/>
      <c r="D24" s="1">
        <v>324587864.92000002</v>
      </c>
      <c r="E24" s="1"/>
      <c r="F24" s="45">
        <f>SUM(G25:G31)</f>
        <v>324587864.92000002</v>
      </c>
      <c r="G24" s="46"/>
      <c r="H24" s="20"/>
      <c r="I24" s="14">
        <v>0</v>
      </c>
      <c r="J24" s="26"/>
    </row>
    <row r="25" spans="1:10" x14ac:dyDescent="0.25">
      <c r="A25" t="s">
        <v>7</v>
      </c>
      <c r="B25" s="3" t="s">
        <v>24</v>
      </c>
      <c r="C25" s="42" t="s">
        <v>50</v>
      </c>
      <c r="D25" s="2">
        <v>322211824</v>
      </c>
      <c r="E25" s="2"/>
      <c r="F25" s="30" t="s">
        <v>24</v>
      </c>
      <c r="G25" s="7">
        <v>322211824</v>
      </c>
      <c r="H25" s="8"/>
      <c r="I25" s="7">
        <f t="shared" si="0"/>
        <v>0</v>
      </c>
      <c r="J25" s="25"/>
    </row>
    <row r="26" spans="1:10" x14ac:dyDescent="0.25">
      <c r="A26" t="s">
        <v>7</v>
      </c>
      <c r="B26" s="3" t="s">
        <v>25</v>
      </c>
      <c r="C26" s="42" t="s">
        <v>51</v>
      </c>
      <c r="D26" s="2">
        <v>240000</v>
      </c>
      <c r="E26" s="2"/>
      <c r="F26" s="30" t="s">
        <v>25</v>
      </c>
      <c r="G26" s="7">
        <v>240000</v>
      </c>
      <c r="H26" s="8"/>
      <c r="I26" s="7">
        <f t="shared" si="0"/>
        <v>0</v>
      </c>
      <c r="J26" s="25"/>
    </row>
    <row r="27" spans="1:10" x14ac:dyDescent="0.25">
      <c r="A27" t="s">
        <v>7</v>
      </c>
      <c r="B27" s="3" t="s">
        <v>26</v>
      </c>
      <c r="C27" s="42" t="s">
        <v>52</v>
      </c>
      <c r="D27" s="2">
        <v>635000</v>
      </c>
      <c r="E27" s="2"/>
      <c r="F27" s="30" t="s">
        <v>26</v>
      </c>
      <c r="G27" s="7">
        <v>635000</v>
      </c>
      <c r="H27" s="8"/>
      <c r="I27" s="7">
        <f t="shared" si="0"/>
        <v>0</v>
      </c>
      <c r="J27" s="25"/>
    </row>
    <row r="28" spans="1:10" x14ac:dyDescent="0.25">
      <c r="A28" t="s">
        <v>7</v>
      </c>
      <c r="B28" s="3" t="s">
        <v>27</v>
      </c>
      <c r="C28" s="42" t="s">
        <v>53</v>
      </c>
      <c r="D28" s="2">
        <v>1329598.8899999999</v>
      </c>
      <c r="E28" s="2"/>
      <c r="F28" s="30" t="s">
        <v>27</v>
      </c>
      <c r="G28" s="7">
        <v>1329598.8899999999</v>
      </c>
      <c r="H28" s="8"/>
      <c r="I28" s="7">
        <f t="shared" si="0"/>
        <v>0</v>
      </c>
      <c r="J28" s="25"/>
    </row>
    <row r="29" spans="1:10" x14ac:dyDescent="0.25">
      <c r="A29" t="s">
        <v>7</v>
      </c>
      <c r="B29" s="3" t="s">
        <v>28</v>
      </c>
      <c r="C29" s="43" t="s">
        <v>29</v>
      </c>
      <c r="D29" s="2">
        <v>83649.98</v>
      </c>
      <c r="E29" s="2"/>
      <c r="F29" s="30" t="s">
        <v>28</v>
      </c>
      <c r="G29" s="7">
        <v>83649.98</v>
      </c>
      <c r="H29" s="8"/>
      <c r="I29" s="7">
        <f t="shared" si="0"/>
        <v>0</v>
      </c>
      <c r="J29" s="25"/>
    </row>
    <row r="30" spans="1:10" x14ac:dyDescent="0.25">
      <c r="A30" t="s">
        <v>7</v>
      </c>
      <c r="B30" s="3" t="s">
        <v>30</v>
      </c>
      <c r="C30" s="43" t="s">
        <v>31</v>
      </c>
      <c r="D30" s="2">
        <v>32792.050000000003</v>
      </c>
      <c r="E30" s="2"/>
      <c r="F30" s="30" t="s">
        <v>30</v>
      </c>
      <c r="G30" s="7">
        <v>32792.050000000003</v>
      </c>
      <c r="H30" s="8"/>
      <c r="I30" s="7">
        <f t="shared" si="0"/>
        <v>0</v>
      </c>
      <c r="J30" s="25"/>
    </row>
    <row r="31" spans="1:10" x14ac:dyDescent="0.25">
      <c r="A31" t="s">
        <v>7</v>
      </c>
      <c r="B31" s="12" t="s">
        <v>32</v>
      </c>
      <c r="C31" s="44" t="s">
        <v>33</v>
      </c>
      <c r="D31" s="13">
        <v>55000</v>
      </c>
      <c r="E31" s="13"/>
      <c r="F31" s="31" t="s">
        <v>32</v>
      </c>
      <c r="G31" s="7">
        <v>55000</v>
      </c>
      <c r="H31" s="8"/>
      <c r="I31" s="7">
        <f t="shared" si="0"/>
        <v>0</v>
      </c>
      <c r="J31" s="25"/>
    </row>
    <row r="32" spans="1:10" s="6" customFormat="1" x14ac:dyDescent="0.25">
      <c r="B32" s="9"/>
      <c r="C32" s="10"/>
      <c r="D32" s="8"/>
      <c r="E32" s="8"/>
      <c r="F32" s="9"/>
      <c r="G32" s="8"/>
      <c r="H32" s="8"/>
      <c r="I32" s="8"/>
      <c r="J32" s="26"/>
    </row>
    <row r="33" spans="1:10" s="6" customFormat="1" x14ac:dyDescent="0.25">
      <c r="B33" s="9"/>
      <c r="C33" s="10"/>
      <c r="D33" s="8"/>
      <c r="E33" s="8"/>
      <c r="F33" s="9"/>
      <c r="G33" s="8"/>
      <c r="H33" s="8"/>
      <c r="I33" s="8"/>
      <c r="J33" s="26"/>
    </row>
    <row r="34" spans="1:10" ht="16.5" customHeight="1" x14ac:dyDescent="0.25">
      <c r="B34" s="34" t="s">
        <v>34</v>
      </c>
      <c r="C34" s="34"/>
      <c r="D34" s="14">
        <v>1222205.1100000001</v>
      </c>
      <c r="E34" s="14"/>
      <c r="F34" s="45">
        <f>SUM(G35:G40)</f>
        <v>1222205.1100000001</v>
      </c>
      <c r="G34" s="46"/>
      <c r="H34" s="20"/>
      <c r="I34" s="14">
        <v>0</v>
      </c>
      <c r="J34" s="26"/>
    </row>
    <row r="35" spans="1:10" x14ac:dyDescent="0.25">
      <c r="A35" t="s">
        <v>7</v>
      </c>
      <c r="B35" s="3">
        <v>3101</v>
      </c>
      <c r="C35" s="43" t="s">
        <v>35</v>
      </c>
      <c r="D35" s="2">
        <v>132283.91</v>
      </c>
      <c r="E35" s="2"/>
      <c r="F35" s="30">
        <v>3101</v>
      </c>
      <c r="G35" s="7">
        <v>132283.91</v>
      </c>
      <c r="H35" s="8"/>
      <c r="I35" s="7">
        <f t="shared" si="0"/>
        <v>0</v>
      </c>
      <c r="J35" s="25"/>
    </row>
    <row r="36" spans="1:10" x14ac:dyDescent="0.25">
      <c r="A36" t="s">
        <v>7</v>
      </c>
      <c r="B36" s="3">
        <v>3105</v>
      </c>
      <c r="C36" s="43" t="s">
        <v>36</v>
      </c>
      <c r="D36" s="2">
        <v>158843.04999999999</v>
      </c>
      <c r="E36" s="2"/>
      <c r="F36" s="30">
        <v>3105</v>
      </c>
      <c r="G36" s="7">
        <v>158741.28</v>
      </c>
      <c r="H36" s="8"/>
      <c r="I36" s="7">
        <f t="shared" si="0"/>
        <v>101.76999999998952</v>
      </c>
      <c r="J36" s="25">
        <f t="shared" ref="J36:J40" si="2">I36/D36</f>
        <v>6.4069532787232135E-4</v>
      </c>
    </row>
    <row r="37" spans="1:10" x14ac:dyDescent="0.25">
      <c r="A37" t="s">
        <v>7</v>
      </c>
      <c r="B37" s="3">
        <v>3106</v>
      </c>
      <c r="C37" s="43" t="s">
        <v>37</v>
      </c>
      <c r="D37" s="2">
        <v>317789.39</v>
      </c>
      <c r="E37" s="2"/>
      <c r="F37" s="30">
        <v>3106</v>
      </c>
      <c r="G37" s="7">
        <v>317779.15999999997</v>
      </c>
      <c r="H37" s="8"/>
      <c r="I37" s="7">
        <f t="shared" si="0"/>
        <v>10.230000000039581</v>
      </c>
      <c r="J37" s="25">
        <f t="shared" si="2"/>
        <v>3.2191131365460567E-5</v>
      </c>
    </row>
    <row r="38" spans="1:10" x14ac:dyDescent="0.25">
      <c r="A38" t="s">
        <v>7</v>
      </c>
      <c r="B38" s="3">
        <v>3201</v>
      </c>
      <c r="C38" s="43" t="s">
        <v>38</v>
      </c>
      <c r="D38" s="2">
        <v>411576.19</v>
      </c>
      <c r="E38" s="2"/>
      <c r="F38" s="30">
        <v>3201</v>
      </c>
      <c r="G38" s="7">
        <v>435718.19</v>
      </c>
      <c r="H38" s="8"/>
      <c r="I38" s="7">
        <f t="shared" si="0"/>
        <v>-24142</v>
      </c>
      <c r="J38" s="25">
        <f t="shared" si="2"/>
        <v>-5.8657426222833736E-2</v>
      </c>
    </row>
    <row r="39" spans="1:10" x14ac:dyDescent="0.25">
      <c r="A39" t="s">
        <v>7</v>
      </c>
      <c r="B39" s="3">
        <v>3202</v>
      </c>
      <c r="C39" s="43" t="s">
        <v>39</v>
      </c>
      <c r="D39" s="2">
        <v>11446.8</v>
      </c>
      <c r="E39" s="2"/>
      <c r="F39" s="30">
        <v>3202</v>
      </c>
      <c r="G39" s="7">
        <v>11446.8</v>
      </c>
      <c r="H39" s="8"/>
      <c r="I39" s="7">
        <f t="shared" si="0"/>
        <v>0</v>
      </c>
      <c r="J39" s="25"/>
    </row>
    <row r="40" spans="1:10" x14ac:dyDescent="0.25">
      <c r="A40" t="s">
        <v>7</v>
      </c>
      <c r="B40" s="12">
        <v>3204</v>
      </c>
      <c r="C40" s="44" t="s">
        <v>40</v>
      </c>
      <c r="D40" s="13">
        <v>190265.77</v>
      </c>
      <c r="E40" s="13"/>
      <c r="F40" s="31">
        <v>3204</v>
      </c>
      <c r="G40" s="7">
        <v>166235.76999999999</v>
      </c>
      <c r="H40" s="8"/>
      <c r="I40" s="7">
        <f t="shared" si="0"/>
        <v>24030</v>
      </c>
      <c r="J40" s="25">
        <f t="shared" si="2"/>
        <v>0.1262970212666209</v>
      </c>
    </row>
    <row r="41" spans="1:10" s="6" customFormat="1" x14ac:dyDescent="0.25">
      <c r="B41" s="9"/>
      <c r="C41" s="10"/>
      <c r="D41" s="8"/>
      <c r="E41" s="8"/>
      <c r="F41" s="9"/>
      <c r="G41" s="8"/>
      <c r="H41" s="8"/>
      <c r="I41" s="8"/>
      <c r="J41" s="26"/>
    </row>
    <row r="42" spans="1:10" ht="15.75" customHeight="1" x14ac:dyDescent="0.25">
      <c r="B42" s="34" t="s">
        <v>41</v>
      </c>
      <c r="C42" s="34"/>
      <c r="D42" s="1">
        <v>2482678</v>
      </c>
      <c r="E42" s="1"/>
      <c r="F42" s="4"/>
      <c r="G42" s="21">
        <f>G43</f>
        <v>2482678</v>
      </c>
      <c r="H42" s="21"/>
      <c r="I42" s="18">
        <f>I43</f>
        <v>0</v>
      </c>
      <c r="J42" s="26"/>
    </row>
    <row r="43" spans="1:10" x14ac:dyDescent="0.25">
      <c r="A43" t="s">
        <v>7</v>
      </c>
      <c r="B43" s="12">
        <v>5102</v>
      </c>
      <c r="C43" s="44" t="s">
        <v>42</v>
      </c>
      <c r="D43" s="13">
        <v>2482678</v>
      </c>
      <c r="E43" s="13"/>
      <c r="F43" s="31">
        <v>5102</v>
      </c>
      <c r="G43" s="7">
        <v>2482678</v>
      </c>
      <c r="H43" s="8"/>
      <c r="I43" s="7">
        <f t="shared" si="0"/>
        <v>0</v>
      </c>
      <c r="J43" s="25"/>
    </row>
    <row r="44" spans="1:10" s="6" customFormat="1" x14ac:dyDescent="0.25">
      <c r="B44" s="9"/>
      <c r="C44" s="10"/>
      <c r="D44" s="8"/>
      <c r="E44" s="8"/>
      <c r="F44" s="9"/>
      <c r="G44" s="8"/>
      <c r="H44" s="8"/>
      <c r="I44" s="8"/>
      <c r="J44" s="26"/>
    </row>
    <row r="45" spans="1:10" ht="15.75" customHeight="1" x14ac:dyDescent="0.25">
      <c r="B45" s="34" t="s">
        <v>43</v>
      </c>
      <c r="C45" s="34"/>
      <c r="D45" s="1">
        <v>50</v>
      </c>
      <c r="E45" s="1"/>
      <c r="F45" s="4"/>
      <c r="G45" s="21">
        <f>G46</f>
        <v>50</v>
      </c>
      <c r="H45" s="21"/>
      <c r="I45" s="18">
        <f>I46</f>
        <v>0</v>
      </c>
      <c r="J45" s="26"/>
    </row>
    <row r="46" spans="1:10" x14ac:dyDescent="0.25">
      <c r="A46" t="s">
        <v>7</v>
      </c>
      <c r="B46" s="12">
        <v>6400</v>
      </c>
      <c r="C46" s="44" t="s">
        <v>44</v>
      </c>
      <c r="D46" s="13">
        <v>50</v>
      </c>
      <c r="E46" s="13"/>
      <c r="F46" s="31">
        <v>6400</v>
      </c>
      <c r="G46" s="7">
        <v>50</v>
      </c>
      <c r="H46" s="8"/>
      <c r="I46" s="7">
        <f t="shared" si="0"/>
        <v>0</v>
      </c>
      <c r="J46" s="25"/>
    </row>
    <row r="47" spans="1:10" s="6" customFormat="1" x14ac:dyDescent="0.25">
      <c r="B47" s="9"/>
      <c r="C47" s="10"/>
      <c r="D47" s="8"/>
      <c r="E47" s="8"/>
      <c r="F47" s="9"/>
      <c r="G47" s="8"/>
      <c r="H47" s="8"/>
      <c r="I47" s="8"/>
      <c r="J47" s="26"/>
    </row>
    <row r="48" spans="1:10" ht="15.75" customHeight="1" x14ac:dyDescent="0.25">
      <c r="B48" s="34" t="s">
        <v>45</v>
      </c>
      <c r="C48" s="34"/>
      <c r="D48" s="1">
        <v>0</v>
      </c>
      <c r="E48" s="1"/>
      <c r="F48" s="4"/>
      <c r="G48" s="21">
        <f>G49</f>
        <v>0</v>
      </c>
      <c r="H48" s="21"/>
      <c r="I48" s="18">
        <f>I49</f>
        <v>0</v>
      </c>
      <c r="J48" s="26"/>
    </row>
    <row r="49" spans="1:10" x14ac:dyDescent="0.25">
      <c r="A49" t="s">
        <v>7</v>
      </c>
      <c r="B49" s="3">
        <v>9999</v>
      </c>
      <c r="C49" s="43" t="s">
        <v>46</v>
      </c>
      <c r="D49" s="2">
        <v>0</v>
      </c>
      <c r="E49" s="2"/>
      <c r="F49" s="30">
        <v>9999</v>
      </c>
      <c r="G49" s="7">
        <v>0</v>
      </c>
      <c r="H49" s="8"/>
      <c r="I49" s="7">
        <f t="shared" si="0"/>
        <v>0</v>
      </c>
      <c r="J49" s="25"/>
    </row>
    <row r="50" spans="1:10" ht="16.05" customHeight="1" x14ac:dyDescent="0.25">
      <c r="B50" s="35" t="s">
        <v>47</v>
      </c>
      <c r="C50" s="35"/>
      <c r="D50" s="1">
        <v>334972821.72000003</v>
      </c>
      <c r="E50" s="1"/>
      <c r="G50" s="18">
        <f>G15+F24+F34+G42+G45</f>
        <v>334972821.72000003</v>
      </c>
      <c r="H50" s="18"/>
    </row>
  </sheetData>
  <mergeCells count="42">
    <mergeCell ref="C46"/>
    <mergeCell ref="C49"/>
    <mergeCell ref="F24:G24"/>
    <mergeCell ref="F34:G34"/>
    <mergeCell ref="C36"/>
    <mergeCell ref="C37"/>
    <mergeCell ref="C38"/>
    <mergeCell ref="C39"/>
    <mergeCell ref="C40"/>
    <mergeCell ref="C43"/>
    <mergeCell ref="C28"/>
    <mergeCell ref="C29"/>
    <mergeCell ref="C30"/>
    <mergeCell ref="C35"/>
    <mergeCell ref="B34:C34"/>
    <mergeCell ref="C17"/>
    <mergeCell ref="C18"/>
    <mergeCell ref="C19"/>
    <mergeCell ref="C20"/>
    <mergeCell ref="C31"/>
    <mergeCell ref="C21"/>
    <mergeCell ref="C22"/>
    <mergeCell ref="C25"/>
    <mergeCell ref="C26"/>
    <mergeCell ref="C27"/>
    <mergeCell ref="B24:C24"/>
    <mergeCell ref="I13:J13"/>
    <mergeCell ref="B45:C45"/>
    <mergeCell ref="B48:C48"/>
    <mergeCell ref="B50:C50"/>
    <mergeCell ref="A1:C1"/>
    <mergeCell ref="A2:C2"/>
    <mergeCell ref="A3:C3"/>
    <mergeCell ref="A4:C4"/>
    <mergeCell ref="A5:C5"/>
    <mergeCell ref="A6:C6"/>
    <mergeCell ref="B15:C15"/>
    <mergeCell ref="A7:C7"/>
    <mergeCell ref="A9:C9"/>
    <mergeCell ref="A11:C11"/>
    <mergeCell ref="B42:C42"/>
    <mergeCell ref="C16"/>
  </mergeCells>
  <printOptions horizontalCentered="1"/>
  <pageMargins left="0.74803149606299213" right="0.74803149606299213" top="0.98425196850393704" bottom="0.98425196850393704" header="0.51181102362204722" footer="0.51181102362204722"/>
  <pageSetup scale="58" fitToHeight="99" orientation="portrait" horizontalDpi="300" verticalDpi="300" r:id="rId1"/>
  <headerFooter alignWithMargins="0"/>
  <ignoredErrors>
    <ignoredError sqref="B16:B22 B25:B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Incassi</vt:lpstr>
      <vt:lpstr>Incassi!Area_stampa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Privitera</dc:creator>
  <cp:lastModifiedBy>Fortunato Costantino</cp:lastModifiedBy>
  <cp:lastPrinted>2019-07-31T13:27:20Z</cp:lastPrinted>
  <dcterms:created xsi:type="dcterms:W3CDTF">2019-06-20T15:07:19Z</dcterms:created>
  <dcterms:modified xsi:type="dcterms:W3CDTF">2019-07-31T13:30:34Z</dcterms:modified>
</cp:coreProperties>
</file>